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8085" tabRatio="874" activeTab="4"/>
  </bookViews>
  <sheets>
    <sheet name="B1-Balance Sheet " sheetId="1" r:id="rId1"/>
    <sheet name="B2-Income Statement " sheetId="2" r:id="rId2"/>
    <sheet name="B3-Income Statement " sheetId="3" r:id="rId3"/>
    <sheet name="B4-Changes in Equity" sheetId="4" r:id="rId4"/>
    <sheet name="B5-Sec 8(13) Solvency " sheetId="5" r:id="rId5"/>
    <sheet name="B6-Deposit Requirements " sheetId="6" r:id="rId6"/>
    <sheet name="B7-Ins. Fund Requirements" sheetId="7" r:id="rId7"/>
  </sheets>
  <definedNames>
    <definedName name="_xlnm.Print_Area" localSheetId="2">'B3-Income Statement '!$A$1:$D$27</definedName>
  </definedNames>
  <calcPr fullCalcOnLoad="1"/>
</workbook>
</file>

<file path=xl/sharedStrings.xml><?xml version="1.0" encoding="utf-8"?>
<sst xmlns="http://schemas.openxmlformats.org/spreadsheetml/2006/main" count="255" uniqueCount="220">
  <si>
    <t xml:space="preserve">Description </t>
  </si>
  <si>
    <t xml:space="preserve">Current Year </t>
  </si>
  <si>
    <t xml:space="preserve">Prior Year </t>
  </si>
  <si>
    <t>Cross Reference Form</t>
  </si>
  <si>
    <t>ASSETS</t>
  </si>
  <si>
    <t>1. Cash and Deposits</t>
  </si>
  <si>
    <t>C.1 Row 9</t>
  </si>
  <si>
    <t>2. Government Securities</t>
  </si>
  <si>
    <t>C.2 Row 4</t>
  </si>
  <si>
    <t>3. Company Bonds and Debentures</t>
  </si>
  <si>
    <t>C.2 Row 8</t>
  </si>
  <si>
    <t xml:space="preserve">4. Secured Loans </t>
  </si>
  <si>
    <t xml:space="preserve">C.3 Row 9 </t>
  </si>
  <si>
    <t>5. Investments in Real Estate</t>
  </si>
  <si>
    <t>C.4 Row 4</t>
  </si>
  <si>
    <t>6. Shares</t>
  </si>
  <si>
    <t>C.5 Row 9</t>
  </si>
  <si>
    <t>7. Unit trusts and mutual funds</t>
  </si>
  <si>
    <t>C.5 Row 12</t>
  </si>
  <si>
    <t xml:space="preserve">8. Investments in Related Parties </t>
  </si>
  <si>
    <t>C.6 Row 4</t>
  </si>
  <si>
    <t>9. Policy Loans</t>
  </si>
  <si>
    <t>C.7 Row 1</t>
  </si>
  <si>
    <t xml:space="preserve">10. Other Investments </t>
  </si>
  <si>
    <t>C.7 Row 5</t>
  </si>
  <si>
    <t>11. Total Cash, Loans &amp; Investments (Sum of Rows 1 to 10)</t>
  </si>
  <si>
    <t>12. Re-insurers’ share of insurance provisions</t>
  </si>
  <si>
    <t>C.10 Row 4 and C.11 Row 4</t>
  </si>
  <si>
    <t>13. Accounts Receivable</t>
  </si>
  <si>
    <t>C.8 Row 9</t>
  </si>
  <si>
    <t xml:space="preserve">14. Fixed assets </t>
  </si>
  <si>
    <t>C.9 Row 6</t>
  </si>
  <si>
    <t>LIABILITIES</t>
  </si>
  <si>
    <t>C.11 Row 3</t>
  </si>
  <si>
    <t>C.11 Row 5</t>
  </si>
  <si>
    <t>C.12 Row 7</t>
  </si>
  <si>
    <t>Description</t>
  </si>
  <si>
    <t>Current Year</t>
  </si>
  <si>
    <t>D.1 Row 1</t>
  </si>
  <si>
    <t xml:space="preserve">2. Reinsurance Assumed </t>
  </si>
  <si>
    <t>D.1 Row 2</t>
  </si>
  <si>
    <t>3. Reinsurance Ceded</t>
  </si>
  <si>
    <t>D.1 Row 3</t>
  </si>
  <si>
    <t>4. Net Premiums Written (Row 1 + Row 2 – Row 3)</t>
  </si>
  <si>
    <t xml:space="preserve">5. Change in unexpired risk provision </t>
  </si>
  <si>
    <t>D.1 Row 7</t>
  </si>
  <si>
    <t>D.1 Row 8</t>
  </si>
  <si>
    <t>7. Incurred Claims</t>
  </si>
  <si>
    <t>D.5 Row 4</t>
  </si>
  <si>
    <t xml:space="preserve">8. Increase (Decrease) in Catastrophe Provision </t>
  </si>
  <si>
    <t>9. Claims Expense (Rows 7 + 8)</t>
  </si>
  <si>
    <t>D.7 Row 12</t>
  </si>
  <si>
    <t>12. Net Commission Expense (Rows 10 – 11)</t>
  </si>
  <si>
    <t xml:space="preserve">13. Management Expenses </t>
  </si>
  <si>
    <t>D.8 Row 25</t>
  </si>
  <si>
    <t>14. Total Underwriting Expenses (Rows 9 + 12 + 13)</t>
  </si>
  <si>
    <t xml:space="preserve">15. Underwriting Income (Loss) (Row 6 – Row 14) </t>
  </si>
  <si>
    <r>
      <t>16</t>
    </r>
    <r>
      <rPr>
        <b/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"/>
        <family val="1"/>
      </rPr>
      <t>Investment Income</t>
    </r>
  </si>
  <si>
    <t>D.4 Row 9</t>
  </si>
  <si>
    <t xml:space="preserve">17. Other Revenue  </t>
  </si>
  <si>
    <t>D.10  Row 4</t>
  </si>
  <si>
    <t>D.10  Row 8</t>
  </si>
  <si>
    <t xml:space="preserve">22. Tax </t>
  </si>
  <si>
    <t>23. Net Income after tax</t>
  </si>
  <si>
    <t>Prior Year</t>
  </si>
  <si>
    <t>D.2 Row 1</t>
  </si>
  <si>
    <t xml:space="preserve">2. Reinsurance assumed </t>
  </si>
  <si>
    <t>D.2 Row 2</t>
  </si>
  <si>
    <t>3. Reinsurance ceded</t>
  </si>
  <si>
    <t>D.2 Row 3</t>
  </si>
  <si>
    <t>4. Net Premiums written (Row 1 + Row 2 – Row 3)</t>
  </si>
  <si>
    <t>D.2 Row 4</t>
  </si>
  <si>
    <t>5. Investment Income</t>
  </si>
  <si>
    <t>6. Reinsurance commissions</t>
  </si>
  <si>
    <t>D.7 Row 5</t>
  </si>
  <si>
    <t>7. Other Revenue</t>
  </si>
  <si>
    <t>8. Total Revenue (Rows 4 to 7)</t>
  </si>
  <si>
    <t xml:space="preserve">9.   Claims </t>
  </si>
  <si>
    <t>10. Annuity Payments</t>
  </si>
  <si>
    <t>11. Policy surrenders</t>
  </si>
  <si>
    <t>13. Interest on policy holder amounts</t>
  </si>
  <si>
    <t>14. Other policy holder benefits</t>
  </si>
  <si>
    <t>16. Commission Expense</t>
  </si>
  <si>
    <t>17. Management expenses</t>
  </si>
  <si>
    <t>Share Capital</t>
  </si>
  <si>
    <t>Statutory  Reserve</t>
  </si>
  <si>
    <t>Revaluation Reserve</t>
  </si>
  <si>
    <t>Other Reserves</t>
  </si>
  <si>
    <t>Retained Earnings</t>
  </si>
  <si>
    <t>Total</t>
  </si>
  <si>
    <t xml:space="preserve">1. Opening Balance </t>
  </si>
  <si>
    <t>2. Net income (loss) for year</t>
  </si>
  <si>
    <t xml:space="preserve">Life Insurance </t>
  </si>
  <si>
    <t>Liability</t>
  </si>
  <si>
    <t>Property</t>
  </si>
  <si>
    <t xml:space="preserve">   ****</t>
  </si>
  <si>
    <t>2. Premiums ceded</t>
  </si>
  <si>
    <t xml:space="preserve">                                                                                                               Fund Requirements </t>
  </si>
  <si>
    <t>****</t>
  </si>
  <si>
    <t>Cross Reference  Form</t>
  </si>
  <si>
    <t>Pecuniary  Loss</t>
  </si>
  <si>
    <t>Personal Accident</t>
  </si>
  <si>
    <t>NOTE TO INSURER: Form B.3 is to be completed by a life insurer and completed by a composite insurer for its life insurance business</t>
  </si>
  <si>
    <t>NOTE TO INSURER: Form B.2 is to be completed by a general insurer and completed by a composite insurer for its general insurance business</t>
  </si>
  <si>
    <t>6. Net Premiums Earned (Row 4 - Row 5)</t>
  </si>
  <si>
    <t>15.  Total Policy Holder benefits (Rows 9 to 14)</t>
  </si>
  <si>
    <t>Form B.1:  Balance Sheet (EC$ 000’s)</t>
  </si>
  <si>
    <t>15. Prepaid Expenses</t>
  </si>
  <si>
    <t>16. Deferred acquisition costs</t>
  </si>
  <si>
    <t>C.10 Row 2</t>
  </si>
  <si>
    <t>17. Other assets (Specify)</t>
  </si>
  <si>
    <t>18. Total Assets (Sum of Rows 11 to 17)</t>
  </si>
  <si>
    <t>19. Unexpired Risk Provision (Section 180)</t>
  </si>
  <si>
    <t xml:space="preserve">20. Claims Provision (Section 181) </t>
  </si>
  <si>
    <t>21. Catastrophe Provision (Section 181)</t>
  </si>
  <si>
    <t>22. Life Insurance and Annuity Provisions</t>
  </si>
  <si>
    <t xml:space="preserve">23. Deposit Administration Funds </t>
  </si>
  <si>
    <t>24. Other insurance liabilities (specify)</t>
  </si>
  <si>
    <t>25.Total Insurance Liabilities (Sum of Rows 19 to 24)</t>
  </si>
  <si>
    <t xml:space="preserve">26 Accounts Payable </t>
  </si>
  <si>
    <t>27. Bank Loans and Overdrafts</t>
  </si>
  <si>
    <t>28. Other Liabilities (Specify)</t>
  </si>
  <si>
    <t xml:space="preserve">32. Retained Earnings </t>
  </si>
  <si>
    <r>
      <t>29. Total Liabilities (Sum of Rows 25 to 28)</t>
    </r>
    <r>
      <rPr>
        <b/>
        <i/>
        <sz val="10"/>
        <color indexed="8"/>
        <rFont val="Times New Roman"/>
        <family val="1"/>
      </rPr>
      <t xml:space="preserve"> </t>
    </r>
  </si>
  <si>
    <t>EQUITY</t>
  </si>
  <si>
    <t>30. Paid up Share Capital</t>
  </si>
  <si>
    <t>31. Head Office Account</t>
  </si>
  <si>
    <t>33. Reserves</t>
  </si>
  <si>
    <t xml:space="preserve">34. Total Capital and Reserves (Sum of Rows 30 and 33) </t>
  </si>
  <si>
    <t>B.4</t>
  </si>
  <si>
    <t>Form B.2: Income Statement (Revenue Accounts) - General Insurance Business (EC$ 000s)</t>
  </si>
  <si>
    <t>1. Gross Direct Premiums Written</t>
  </si>
  <si>
    <t>10. Commissions expense</t>
  </si>
  <si>
    <t>11. Reinsurance commissions revenue</t>
  </si>
  <si>
    <t>18. Other Expenses</t>
  </si>
  <si>
    <t>19. Net operating income from general insurance operations (Rows 15 to 18)</t>
  </si>
  <si>
    <t>20. Net Income from life insurance operations (insert amount from Row 20 of Form B.3)</t>
  </si>
  <si>
    <t>B.3 Row 20</t>
  </si>
  <si>
    <t>Form B.3: Income Statement (Revenue Accounts) - Life Insurance Business (EC$ 000s)</t>
  </si>
  <si>
    <t>12. Change in insurance, annuity and deposit administration fund provisions</t>
  </si>
  <si>
    <t>D.10 Row 8</t>
  </si>
  <si>
    <t>19. Total expenses (Rows 15 + 16 + 17+18)</t>
  </si>
  <si>
    <t>20. Net Income before tax (Row 8 - Row 19)</t>
  </si>
  <si>
    <t xml:space="preserve">21. Tax* </t>
  </si>
  <si>
    <t>*Composite insurers are not required to complete rows 21 and 22</t>
  </si>
  <si>
    <t>Form B.4: Statement of Changes in Equity (EC$000s)</t>
  </si>
  <si>
    <t>Head Office Account</t>
  </si>
  <si>
    <t>3. Dividends</t>
  </si>
  <si>
    <t>4. Transfers between accounts</t>
  </si>
  <si>
    <t>5. Other Transactions (please specify)</t>
  </si>
  <si>
    <t>6. Closing Balance</t>
  </si>
  <si>
    <t>C.10 Row 1</t>
  </si>
  <si>
    <t>22. Net Income after tax* (Row 20 - Row 21)</t>
  </si>
  <si>
    <t xml:space="preserve">21. Net Income before Tax (Rows 19 to 20)  </t>
  </si>
  <si>
    <t>Net Retained Annual Premium</t>
  </si>
  <si>
    <t>Total Liabilities</t>
  </si>
  <si>
    <t>Asset Description</t>
  </si>
  <si>
    <t>Book Value</t>
  </si>
  <si>
    <t>First Limition</t>
  </si>
  <si>
    <t>Percentage Allowed</t>
  </si>
  <si>
    <t>Amount Allowable</t>
  </si>
  <si>
    <t>Assets Not Allowed</t>
  </si>
  <si>
    <t>Assets Allowable</t>
  </si>
  <si>
    <t>Cash (UK and its overseas territories, OECD)</t>
  </si>
  <si>
    <t>N/A</t>
  </si>
  <si>
    <t>Irrevocable Letter of Credit</t>
  </si>
  <si>
    <t>Government Debt (UK and its overseas territories, OECD)</t>
  </si>
  <si>
    <t>Fully secured performing commercial loans (Secured by the above)</t>
  </si>
  <si>
    <t>Premium &amp; Accounts Receivable (No more than Six months)</t>
  </si>
  <si>
    <t>Net Reinsurance Receivable  (No more than Six months)</t>
  </si>
  <si>
    <t>Real Estate (90% of cost or auditor's value)</t>
  </si>
  <si>
    <t>Securities Investments</t>
  </si>
  <si>
    <t>Fully secured performing commercial loans (Secured by Investments)</t>
  </si>
  <si>
    <t xml:space="preserve">Preforming Loans secured 125% by receivables, securities and inv. </t>
  </si>
  <si>
    <t xml:space="preserve">Preforming Loans secured 150% by receivables, securities and inv. </t>
  </si>
  <si>
    <t>Mutual Funds traded on recognised exchange holding at least 10 Sec.</t>
  </si>
  <si>
    <t>Other Assets - Prepaid Expense &amp; Intangible Assets</t>
  </si>
  <si>
    <t>Other Assets - Related Parties Receivables</t>
  </si>
  <si>
    <t>Other Assets - Withheld</t>
  </si>
  <si>
    <t>TOTALS</t>
  </si>
  <si>
    <t>Total Allowable Assets</t>
  </si>
  <si>
    <t>(Less) Total Liabilities</t>
  </si>
  <si>
    <t>Net Admissible Assets</t>
  </si>
  <si>
    <t>Required Minimum Margin of Solvency</t>
  </si>
  <si>
    <t>Solvency Excess (Shortfall)</t>
  </si>
  <si>
    <t>Form Q.6: Deposit Requirements (EC$ 000s)</t>
  </si>
  <si>
    <t xml:space="preserve">Motor   Vehicle </t>
  </si>
  <si>
    <t>Marine</t>
  </si>
  <si>
    <t>Other Insurance</t>
  </si>
  <si>
    <t>Deposit Requirement</t>
  </si>
  <si>
    <t>1. Gross Premiums Written during last 12 months</t>
  </si>
  <si>
    <t>3. Net Premiums Written during last 12 months</t>
  </si>
  <si>
    <t>4. 40% of row 3</t>
  </si>
  <si>
    <t xml:space="preserve">5. Deposit Required (Greater of Row 4 or Row 5) </t>
  </si>
  <si>
    <t>Deposit in Place</t>
  </si>
  <si>
    <t>6. Total Deposits in Place with CIBC</t>
  </si>
  <si>
    <t>7. Deposit excess (shortfall) (Row 6 – Row 5)</t>
  </si>
  <si>
    <t>Section 8(2) of the Insurance Act, R.S.A. c. I16 states: "The Commission may require an approved external insurer to place with the Commission an interest bearing deposit to meet existing and future liabilities for a period to be determined by the Commission. The amount of the deposit will not exceed 40% of its annual premium income net of reinsurance premiums with respect to each class of insurance undertaken."</t>
  </si>
  <si>
    <t>Form Q.7: Insurance Fund Requirements (EC$ 000s)</t>
  </si>
  <si>
    <t>Marine,  Aviation and Transport</t>
  </si>
  <si>
    <t>Motor Vehicle</t>
  </si>
  <si>
    <t>1. Unearned Premium Reserve</t>
  </si>
  <si>
    <t>2. Outstanding Claims Reserve</t>
  </si>
  <si>
    <t xml:space="preserve">3. Reserve for Claims Incurred but not Report </t>
  </si>
  <si>
    <t>4. Unexpired Risks Reserve</t>
  </si>
  <si>
    <t>5. Total Reverses (Rows 1 to 4)</t>
  </si>
  <si>
    <t xml:space="preserve">                                                                                                                   Fund Assets Pledges to the Commission</t>
  </si>
  <si>
    <t>6. Funds Held in Domestic Banks</t>
  </si>
  <si>
    <t>7. Short-Term Securities</t>
  </si>
  <si>
    <t>8. Other Realised Invesments (as approved)</t>
  </si>
  <si>
    <t>9. Total Fund Assets (Rows 6 to 8)</t>
  </si>
  <si>
    <t>10. Asset Excess (shortfall) (Row 9 – Row 5)</t>
  </si>
  <si>
    <t>**** Not applicable for life insurers</t>
  </si>
  <si>
    <t xml:space="preserve">Section 8(1) of the Insurance Act, R.S.A. c. I16 statesA licensee undertaking domestic insurance business shall in respect of its general business maintain in a bank in Anguilla, which holds a domestic licence, funds in cash, short-term securities or other realisable investments approved by the Commission, the total value of which shall at least equal the total of its—       </t>
  </si>
  <si>
    <t>(a) unearned premium reserve;</t>
  </si>
  <si>
    <t>(b) outstanding claims reserve;</t>
  </si>
  <si>
    <t>(c) reserve for claims incurred but not reported; and</t>
  </si>
  <si>
    <t>(d) unexpired risks reserve.</t>
  </si>
  <si>
    <t>Form B.5: Section 8(13) Solvency Requirement (EC$ 000’s)</t>
  </si>
  <si>
    <t>First EC$13.441Mn @ 20% Plus Excess of ECS13.441Mn @ 10%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</si>
</sst>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-* #,##0_-;\-* #,##0_-;_-* &quot;-&quot;_-;_-@_-"/>
    <numFmt numFmtId="171" formatCode="_-* #,##0_-;\-* #,##0_-;_-* &quot;-&quot;??_-;_-@_-"/>
    <numFmt numFmtId="172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7"/>
      <name val="Calibri"/>
      <family val="2"/>
    </font>
    <font>
      <b/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6100"/>
      <name val="Calibri"/>
      <family val="2"/>
    </font>
    <font>
      <b/>
      <sz val="12"/>
      <color rgb="FF0061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5" fillId="0" borderId="0" xfId="0" applyFont="1" applyAlignment="1">
      <alignment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169" fontId="2" fillId="0" borderId="11" xfId="42" applyNumberFormat="1" applyFont="1" applyBorder="1" applyAlignment="1">
      <alignment vertical="top"/>
    </xf>
    <xf numFmtId="169" fontId="3" fillId="0" borderId="11" xfId="42" applyNumberFormat="1" applyFont="1" applyBorder="1" applyAlignment="1">
      <alignment vertical="top"/>
    </xf>
    <xf numFmtId="169" fontId="3" fillId="0" borderId="12" xfId="42" applyNumberFormat="1" applyFont="1" applyBorder="1" applyAlignment="1">
      <alignment vertical="top"/>
    </xf>
    <xf numFmtId="169" fontId="2" fillId="0" borderId="11" xfId="42" applyNumberFormat="1" applyFont="1" applyFill="1" applyBorder="1" applyAlignment="1">
      <alignment vertical="top"/>
    </xf>
    <xf numFmtId="169" fontId="2" fillId="0" borderId="11" xfId="42" applyNumberFormat="1" applyFont="1" applyBorder="1" applyAlignment="1">
      <alignment vertical="top"/>
    </xf>
    <xf numFmtId="169" fontId="3" fillId="0" borderId="11" xfId="42" applyNumberFormat="1" applyFont="1" applyFill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3" fontId="2" fillId="0" borderId="11" xfId="42" applyFont="1" applyBorder="1" applyAlignment="1">
      <alignment vertical="top" wrapText="1"/>
    </xf>
    <xf numFmtId="169" fontId="2" fillId="0" borderId="11" xfId="42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3" fontId="2" fillId="0" borderId="11" xfId="42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43" fontId="2" fillId="32" borderId="11" xfId="42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 wrapText="1"/>
    </xf>
    <xf numFmtId="0" fontId="6" fillId="0" borderId="12" xfId="0" applyFont="1" applyBorder="1" applyAlignment="1">
      <alignment horizontal="left" vertical="top"/>
    </xf>
    <xf numFmtId="0" fontId="50" fillId="0" borderId="0" xfId="0" applyFont="1" applyAlignment="1">
      <alignment/>
    </xf>
    <xf numFmtId="0" fontId="9" fillId="0" borderId="0" xfId="0" applyFont="1" applyAlignment="1">
      <alignment/>
    </xf>
    <xf numFmtId="9" fontId="50" fillId="0" borderId="0" xfId="0" applyNumberFormat="1" applyFont="1" applyAlignment="1">
      <alignment horizontal="right"/>
    </xf>
    <xf numFmtId="170" fontId="50" fillId="0" borderId="0" xfId="0" applyNumberFormat="1" applyFont="1" applyAlignment="1">
      <alignment/>
    </xf>
    <xf numFmtId="0" fontId="50" fillId="0" borderId="16" xfId="0" applyFont="1" applyBorder="1" applyAlignment="1">
      <alignment horizontal="center"/>
    </xf>
    <xf numFmtId="170" fontId="50" fillId="0" borderId="16" xfId="0" applyNumberFormat="1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 applyProtection="1">
      <alignment/>
      <protection/>
    </xf>
    <xf numFmtId="0" fontId="50" fillId="33" borderId="0" xfId="0" applyFont="1" applyFill="1" applyAlignment="1" applyProtection="1">
      <alignment/>
      <protection locked="0"/>
    </xf>
    <xf numFmtId="170" fontId="50" fillId="33" borderId="0" xfId="0" applyNumberFormat="1" applyFont="1" applyFill="1" applyAlignment="1" applyProtection="1">
      <alignment/>
      <protection locked="0"/>
    </xf>
    <xf numFmtId="170" fontId="50" fillId="0" borderId="17" xfId="0" applyNumberFormat="1" applyFont="1" applyBorder="1" applyAlignment="1">
      <alignment/>
    </xf>
    <xf numFmtId="43" fontId="50" fillId="0" borderId="0" xfId="44" applyFont="1" applyAlignment="1">
      <alignment/>
    </xf>
    <xf numFmtId="0" fontId="2" fillId="0" borderId="14" xfId="0" applyFont="1" applyBorder="1" applyAlignment="1">
      <alignment vertical="top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34" borderId="18" xfId="0" applyFont="1" applyFill="1" applyBorder="1" applyAlignment="1">
      <alignment horizontal="right" vertical="top"/>
    </xf>
    <xf numFmtId="0" fontId="2" fillId="34" borderId="19" xfId="0" applyFont="1" applyFill="1" applyBorder="1" applyAlignment="1">
      <alignment horizontal="right" vertical="top"/>
    </xf>
    <xf numFmtId="0" fontId="2" fillId="34" borderId="13" xfId="0" applyFont="1" applyFill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34" borderId="20" xfId="0" applyFont="1" applyFill="1" applyBorder="1" applyAlignment="1">
      <alignment horizontal="right" vertical="top"/>
    </xf>
    <xf numFmtId="0" fontId="2" fillId="34" borderId="21" xfId="0" applyFont="1" applyFill="1" applyBorder="1" applyAlignment="1">
      <alignment horizontal="right" vertical="top"/>
    </xf>
    <xf numFmtId="0" fontId="2" fillId="34" borderId="15" xfId="0" applyFont="1" applyFill="1" applyBorder="1" applyAlignment="1">
      <alignment horizontal="right" vertical="top"/>
    </xf>
    <xf numFmtId="0" fontId="2" fillId="34" borderId="22" xfId="0" applyFont="1" applyFill="1" applyBorder="1" applyAlignment="1">
      <alignment horizontal="right" vertical="top"/>
    </xf>
    <xf numFmtId="0" fontId="2" fillId="34" borderId="23" xfId="0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right" vertical="top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" fillId="0" borderId="22" xfId="0" applyFont="1" applyBorder="1" applyAlignment="1">
      <alignment vertical="top"/>
    </xf>
    <xf numFmtId="0" fontId="2" fillId="34" borderId="20" xfId="0" applyFont="1" applyFill="1" applyBorder="1" applyAlignment="1">
      <alignment vertical="top"/>
    </xf>
    <xf numFmtId="0" fontId="2" fillId="34" borderId="21" xfId="0" applyFont="1" applyFill="1" applyBorder="1" applyAlignment="1">
      <alignment vertical="top"/>
    </xf>
    <xf numFmtId="0" fontId="2" fillId="34" borderId="15" xfId="0" applyFont="1" applyFill="1" applyBorder="1" applyAlignment="1">
      <alignment vertical="top"/>
    </xf>
    <xf numFmtId="0" fontId="2" fillId="34" borderId="24" xfId="0" applyFont="1" applyFill="1" applyBorder="1" applyAlignment="1">
      <alignment vertical="top"/>
    </xf>
    <xf numFmtId="0" fontId="2" fillId="34" borderId="0" xfId="0" applyFont="1" applyFill="1" applyBorder="1" applyAlignment="1">
      <alignment vertical="top"/>
    </xf>
    <xf numFmtId="0" fontId="2" fillId="34" borderId="25" xfId="0" applyFont="1" applyFill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2" xfId="0" applyFont="1" applyFill="1" applyBorder="1" applyAlignment="1">
      <alignment vertical="top"/>
    </xf>
    <xf numFmtId="0" fontId="2" fillId="34" borderId="22" xfId="0" applyFont="1" applyFill="1" applyBorder="1" applyAlignment="1">
      <alignment vertical="top"/>
    </xf>
    <xf numFmtId="0" fontId="2" fillId="34" borderId="23" xfId="0" applyFont="1" applyFill="1" applyBorder="1" applyAlignment="1">
      <alignment vertical="top"/>
    </xf>
    <xf numFmtId="0" fontId="2" fillId="34" borderId="11" xfId="0" applyFont="1" applyFill="1" applyBorder="1" applyAlignment="1">
      <alignment vertical="top"/>
    </xf>
    <xf numFmtId="0" fontId="51" fillId="0" borderId="0" xfId="0" applyFont="1" applyAlignment="1">
      <alignment/>
    </xf>
    <xf numFmtId="0" fontId="52" fillId="0" borderId="0" xfId="0" applyFont="1" applyFill="1" applyAlignment="1" applyProtection="1">
      <alignment horizontal="center"/>
      <protection locked="0"/>
    </xf>
    <xf numFmtId="170" fontId="53" fillId="33" borderId="0" xfId="49" applyNumberFormat="1" applyFont="1" applyFill="1" applyAlignment="1" applyProtection="1">
      <alignment/>
      <protection locked="0"/>
    </xf>
    <xf numFmtId="9" fontId="50" fillId="0" borderId="16" xfId="0" applyNumberFormat="1" applyFont="1" applyBorder="1" applyAlignment="1">
      <alignment horizontal="center" wrapText="1"/>
    </xf>
    <xf numFmtId="0" fontId="50" fillId="0" borderId="26" xfId="0" applyFont="1" applyBorder="1" applyAlignment="1">
      <alignment horizontal="center"/>
    </xf>
    <xf numFmtId="170" fontId="54" fillId="33" borderId="27" xfId="49" applyNumberFormat="1" applyFont="1" applyFill="1" applyBorder="1" applyAlignment="1" applyProtection="1">
      <alignment/>
      <protection locked="0"/>
    </xf>
    <xf numFmtId="170" fontId="10" fillId="33" borderId="27" xfId="49" applyNumberFormat="1" applyFont="1" applyFill="1" applyBorder="1" applyAlignment="1" applyProtection="1">
      <alignment/>
      <protection locked="0"/>
    </xf>
    <xf numFmtId="170" fontId="50" fillId="0" borderId="0" xfId="0" applyNumberFormat="1" applyFont="1" applyAlignment="1" applyProtection="1">
      <alignment/>
      <protection locked="0"/>
    </xf>
    <xf numFmtId="170" fontId="50" fillId="0" borderId="0" xfId="0" applyNumberFormat="1" applyFont="1" applyAlignment="1" applyProtection="1">
      <alignment/>
      <protection/>
    </xf>
    <xf numFmtId="9" fontId="50" fillId="0" borderId="0" xfId="0" applyNumberFormat="1" applyFont="1" applyAlignment="1" applyProtection="1">
      <alignment horizontal="right"/>
      <protection locked="0"/>
    </xf>
    <xf numFmtId="170" fontId="50" fillId="0" borderId="0" xfId="0" applyNumberFormat="1" applyFont="1" applyAlignment="1" applyProtection="1">
      <alignment horizontal="center"/>
      <protection locked="0"/>
    </xf>
    <xf numFmtId="170" fontId="50" fillId="0" borderId="26" xfId="0" applyNumberFormat="1" applyFont="1" applyBorder="1" applyAlignment="1" applyProtection="1">
      <alignment/>
      <protection locked="0"/>
    </xf>
    <xf numFmtId="170" fontId="50" fillId="0" borderId="17" xfId="0" applyNumberFormat="1" applyFont="1" applyBorder="1" applyAlignment="1" applyProtection="1">
      <alignment/>
      <protection locked="0"/>
    </xf>
    <xf numFmtId="0" fontId="10" fillId="35" borderId="0" xfId="57" applyFont="1" applyFill="1" applyAlignment="1" applyProtection="1">
      <alignment horizontal="center"/>
      <protection locked="0"/>
    </xf>
    <xf numFmtId="0" fontId="5" fillId="0" borderId="0" xfId="0" applyFont="1" applyAlignment="1">
      <alignment horizontal="left" wrapText="1"/>
    </xf>
    <xf numFmtId="0" fontId="8" fillId="0" borderId="18" xfId="0" applyFont="1" applyBorder="1" applyAlignment="1">
      <alignment horizontal="center" vertical="top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8" fillId="0" borderId="19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51" fillId="0" borderId="0" xfId="0" applyFont="1" applyAlignment="1">
      <alignment horizontal="left" indent="3"/>
    </xf>
    <xf numFmtId="0" fontId="8" fillId="0" borderId="18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51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53.28125" style="10" customWidth="1"/>
    <col min="2" max="4" width="30.57421875" style="10" customWidth="1"/>
    <col min="5" max="16384" width="9.140625" style="10" customWidth="1"/>
  </cols>
  <sheetData>
    <row r="1" ht="16.5" thickBot="1">
      <c r="A1" s="7" t="s">
        <v>106</v>
      </c>
    </row>
    <row r="2" spans="1:4" s="35" customFormat="1" ht="13.5" thickBot="1">
      <c r="A2" s="33" t="s">
        <v>0</v>
      </c>
      <c r="B2" s="34" t="s">
        <v>1</v>
      </c>
      <c r="C2" s="34" t="s">
        <v>2</v>
      </c>
      <c r="D2" s="34" t="s">
        <v>3</v>
      </c>
    </row>
    <row r="3" spans="1:4" s="16" customFormat="1" ht="13.5" thickBot="1">
      <c r="A3" s="41" t="s">
        <v>4</v>
      </c>
      <c r="B3" s="44"/>
      <c r="C3" s="44"/>
      <c r="D3" s="45"/>
    </row>
    <row r="4" spans="1:4" s="35" customFormat="1" ht="13.5" thickBot="1">
      <c r="A4" s="39" t="s">
        <v>5</v>
      </c>
      <c r="B4" s="29"/>
      <c r="C4" s="29"/>
      <c r="D4" s="29" t="s">
        <v>6</v>
      </c>
    </row>
    <row r="5" spans="1:4" s="16" customFormat="1" ht="13.5" thickBot="1">
      <c r="A5" s="30" t="s">
        <v>7</v>
      </c>
      <c r="B5" s="29"/>
      <c r="C5" s="29"/>
      <c r="D5" s="38" t="s">
        <v>8</v>
      </c>
    </row>
    <row r="6" spans="1:4" s="35" customFormat="1" ht="13.5" thickBot="1">
      <c r="A6" s="39" t="s">
        <v>9</v>
      </c>
      <c r="B6" s="29"/>
      <c r="C6" s="29"/>
      <c r="D6" s="29" t="s">
        <v>10</v>
      </c>
    </row>
    <row r="7" spans="1:4" s="16" customFormat="1" ht="13.5" thickBot="1">
      <c r="A7" s="30" t="s">
        <v>11</v>
      </c>
      <c r="B7" s="29"/>
      <c r="C7" s="29"/>
      <c r="D7" s="38" t="s">
        <v>12</v>
      </c>
    </row>
    <row r="8" spans="1:4" s="35" customFormat="1" ht="13.5" thickBot="1">
      <c r="A8" s="39" t="s">
        <v>13</v>
      </c>
      <c r="B8" s="29"/>
      <c r="C8" s="29"/>
      <c r="D8" s="29" t="s">
        <v>14</v>
      </c>
    </row>
    <row r="9" spans="1:4" s="16" customFormat="1" ht="13.5" thickBot="1">
      <c r="A9" s="30" t="s">
        <v>15</v>
      </c>
      <c r="B9" s="29"/>
      <c r="C9" s="29"/>
      <c r="D9" s="38" t="s">
        <v>16</v>
      </c>
    </row>
    <row r="10" spans="1:4" s="35" customFormat="1" ht="13.5" thickBot="1">
      <c r="A10" s="39" t="s">
        <v>17</v>
      </c>
      <c r="B10" s="29"/>
      <c r="C10" s="29"/>
      <c r="D10" s="29" t="s">
        <v>18</v>
      </c>
    </row>
    <row r="11" spans="1:4" s="16" customFormat="1" ht="13.5" thickBot="1">
      <c r="A11" s="30" t="s">
        <v>19</v>
      </c>
      <c r="B11" s="29"/>
      <c r="C11" s="29"/>
      <c r="D11" s="38" t="s">
        <v>20</v>
      </c>
    </row>
    <row r="12" spans="1:4" s="35" customFormat="1" ht="13.5" thickBot="1">
      <c r="A12" s="39" t="s">
        <v>21</v>
      </c>
      <c r="B12" s="29"/>
      <c r="C12" s="29"/>
      <c r="D12" s="29" t="s">
        <v>22</v>
      </c>
    </row>
    <row r="13" spans="1:4" s="16" customFormat="1" ht="13.5" thickBot="1">
      <c r="A13" s="30" t="s">
        <v>23</v>
      </c>
      <c r="B13" s="29"/>
      <c r="C13" s="29"/>
      <c r="D13" s="38" t="s">
        <v>24</v>
      </c>
    </row>
    <row r="14" spans="1:4" s="35" customFormat="1" ht="18" customHeight="1" thickBot="1">
      <c r="A14" s="28" t="s">
        <v>25</v>
      </c>
      <c r="B14" s="31">
        <f>SUM(B4:B13)</f>
        <v>0</v>
      </c>
      <c r="C14" s="31">
        <f>SUM(C4:C13)</f>
        <v>0</v>
      </c>
      <c r="D14" s="29"/>
    </row>
    <row r="15" spans="1:4" s="16" customFormat="1" ht="13.5" thickBot="1">
      <c r="A15" s="30" t="s">
        <v>26</v>
      </c>
      <c r="B15" s="37"/>
      <c r="C15" s="37"/>
      <c r="D15" s="38" t="s">
        <v>27</v>
      </c>
    </row>
    <row r="16" spans="1:4" s="35" customFormat="1" ht="13.5" thickBot="1">
      <c r="A16" s="39" t="s">
        <v>28</v>
      </c>
      <c r="B16" s="27"/>
      <c r="C16" s="27"/>
      <c r="D16" s="29" t="s">
        <v>29</v>
      </c>
    </row>
    <row r="17" spans="1:4" s="16" customFormat="1" ht="13.5" thickBot="1">
      <c r="A17" s="30" t="s">
        <v>30</v>
      </c>
      <c r="B17" s="37"/>
      <c r="C17" s="37"/>
      <c r="D17" s="38" t="s">
        <v>31</v>
      </c>
    </row>
    <row r="18" spans="1:4" s="16" customFormat="1" ht="13.5" thickBot="1">
      <c r="A18" s="30" t="s">
        <v>107</v>
      </c>
      <c r="B18" s="37"/>
      <c r="C18" s="37"/>
      <c r="D18" s="38"/>
    </row>
    <row r="19" spans="1:4" s="16" customFormat="1" ht="13.5" thickBot="1">
      <c r="A19" s="30" t="s">
        <v>108</v>
      </c>
      <c r="B19" s="37"/>
      <c r="C19" s="37"/>
      <c r="D19" s="38" t="s">
        <v>109</v>
      </c>
    </row>
    <row r="20" spans="1:4" s="16" customFormat="1" ht="13.5" thickBot="1">
      <c r="A20" s="30" t="s">
        <v>110</v>
      </c>
      <c r="B20" s="37"/>
      <c r="C20" s="37"/>
      <c r="D20" s="38"/>
    </row>
    <row r="21" spans="1:4" s="35" customFormat="1" ht="18" customHeight="1" thickBot="1">
      <c r="A21" s="28" t="s">
        <v>111</v>
      </c>
      <c r="B21" s="32">
        <f>SUM(B14:B20)</f>
        <v>0</v>
      </c>
      <c r="C21" s="32">
        <f>SUM(C14:C20)</f>
        <v>0</v>
      </c>
      <c r="D21" s="27"/>
    </row>
    <row r="22" spans="1:4" s="16" customFormat="1" ht="12.75" customHeight="1" thickBot="1">
      <c r="A22" s="41" t="s">
        <v>32</v>
      </c>
      <c r="B22" s="44"/>
      <c r="C22" s="44"/>
      <c r="D22" s="45"/>
    </row>
    <row r="23" spans="1:4" s="35" customFormat="1" ht="13.5" thickBot="1">
      <c r="A23" s="39" t="s">
        <v>112</v>
      </c>
      <c r="B23" s="29"/>
      <c r="C23" s="29"/>
      <c r="D23" s="29" t="s">
        <v>151</v>
      </c>
    </row>
    <row r="24" spans="1:4" s="16" customFormat="1" ht="13.5" thickBot="1">
      <c r="A24" s="30" t="s">
        <v>113</v>
      </c>
      <c r="B24" s="29"/>
      <c r="C24" s="29"/>
      <c r="D24" s="38" t="s">
        <v>33</v>
      </c>
    </row>
    <row r="25" spans="1:4" s="35" customFormat="1" ht="13.5" thickBot="1">
      <c r="A25" s="39" t="s">
        <v>114</v>
      </c>
      <c r="B25" s="29"/>
      <c r="C25" s="29"/>
      <c r="D25" s="29" t="s">
        <v>34</v>
      </c>
    </row>
    <row r="26" spans="1:4" s="16" customFormat="1" ht="13.5" thickBot="1">
      <c r="A26" s="30" t="s">
        <v>115</v>
      </c>
      <c r="B26" s="29"/>
      <c r="C26" s="29"/>
      <c r="D26" s="38"/>
    </row>
    <row r="27" spans="1:4" s="35" customFormat="1" ht="13.5" thickBot="1">
      <c r="A27" s="39" t="s">
        <v>116</v>
      </c>
      <c r="B27" s="29"/>
      <c r="C27" s="29"/>
      <c r="D27" s="29"/>
    </row>
    <row r="28" spans="1:4" s="16" customFormat="1" ht="13.5" thickBot="1">
      <c r="A28" s="30" t="s">
        <v>117</v>
      </c>
      <c r="B28" s="29"/>
      <c r="C28" s="29"/>
      <c r="D28" s="38"/>
    </row>
    <row r="29" spans="1:4" s="35" customFormat="1" ht="18" customHeight="1" thickBot="1">
      <c r="A29" s="28" t="s">
        <v>118</v>
      </c>
      <c r="B29" s="31">
        <f>SUM(B23:B28)</f>
        <v>0</v>
      </c>
      <c r="C29" s="31">
        <f>SUM(C23:C28)</f>
        <v>0</v>
      </c>
      <c r="D29" s="29"/>
    </row>
    <row r="30" spans="1:4" s="16" customFormat="1" ht="13.5" thickBot="1">
      <c r="A30" s="30" t="s">
        <v>119</v>
      </c>
      <c r="B30" s="37"/>
      <c r="C30" s="37"/>
      <c r="D30" s="38" t="s">
        <v>35</v>
      </c>
    </row>
    <row r="31" spans="1:4" s="35" customFormat="1" ht="13.5" thickBot="1">
      <c r="A31" s="39" t="s">
        <v>120</v>
      </c>
      <c r="B31" s="27"/>
      <c r="C31" s="27"/>
      <c r="D31" s="29"/>
    </row>
    <row r="32" spans="1:4" s="16" customFormat="1" ht="13.5" thickBot="1">
      <c r="A32" s="30" t="s">
        <v>121</v>
      </c>
      <c r="B32" s="37"/>
      <c r="C32" s="37"/>
      <c r="D32" s="38"/>
    </row>
    <row r="33" spans="1:4" s="35" customFormat="1" ht="18" customHeight="1" thickBot="1">
      <c r="A33" s="28" t="s">
        <v>123</v>
      </c>
      <c r="B33" s="31">
        <f>SUM(B29:B32)</f>
        <v>0</v>
      </c>
      <c r="C33" s="31">
        <f>SUM(C29:C32)</f>
        <v>0</v>
      </c>
      <c r="D33" s="27"/>
    </row>
    <row r="34" spans="1:4" s="35" customFormat="1" ht="13.5" customHeight="1" thickBot="1">
      <c r="A34" s="41" t="s">
        <v>124</v>
      </c>
      <c r="B34" s="42"/>
      <c r="C34" s="42"/>
      <c r="D34" s="43"/>
    </row>
    <row r="35" spans="1:4" s="35" customFormat="1" ht="13.5" thickBot="1">
      <c r="A35" s="30" t="s">
        <v>125</v>
      </c>
      <c r="B35" s="29"/>
      <c r="C35" s="29"/>
      <c r="D35" s="29" t="s">
        <v>129</v>
      </c>
    </row>
    <row r="36" spans="1:4" s="35" customFormat="1" ht="13.5" thickBot="1">
      <c r="A36" s="30" t="s">
        <v>126</v>
      </c>
      <c r="B36" s="29"/>
      <c r="C36" s="29"/>
      <c r="D36" s="29" t="s">
        <v>129</v>
      </c>
    </row>
    <row r="37" spans="1:4" s="35" customFormat="1" ht="13.5" thickBot="1">
      <c r="A37" s="30" t="s">
        <v>122</v>
      </c>
      <c r="B37" s="29"/>
      <c r="C37" s="29"/>
      <c r="D37" s="29" t="s">
        <v>129</v>
      </c>
    </row>
    <row r="38" spans="1:4" s="35" customFormat="1" ht="13.5" thickBot="1">
      <c r="A38" s="30" t="s">
        <v>127</v>
      </c>
      <c r="B38" s="29"/>
      <c r="C38" s="29"/>
      <c r="D38" s="29" t="s">
        <v>129</v>
      </c>
    </row>
    <row r="39" spans="1:4" s="16" customFormat="1" ht="18" customHeight="1" thickBot="1">
      <c r="A39" s="36" t="s">
        <v>128</v>
      </c>
      <c r="B39" s="40">
        <f>SUM(B35:B38)</f>
        <v>0</v>
      </c>
      <c r="C39" s="40">
        <f>SUM(C35:C38)</f>
        <v>0</v>
      </c>
      <c r="D39" s="29" t="s">
        <v>129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87.28125" style="1" bestFit="1" customWidth="1"/>
    <col min="2" max="2" width="15.8515625" style="1" customWidth="1"/>
    <col min="3" max="3" width="14.00390625" style="1" bestFit="1" customWidth="1"/>
    <col min="4" max="4" width="27.57421875" style="1" bestFit="1" customWidth="1"/>
    <col min="5" max="16384" width="9.140625" style="1" customWidth="1"/>
  </cols>
  <sheetData>
    <row r="1" ht="15.75">
      <c r="A1" s="17" t="s">
        <v>103</v>
      </c>
    </row>
    <row r="2" spans="1:4" ht="15.75">
      <c r="A2" s="10"/>
      <c r="B2" s="10"/>
      <c r="C2" s="10"/>
      <c r="D2" s="10"/>
    </row>
    <row r="3" spans="1:4" ht="16.5" thickBot="1">
      <c r="A3" s="7" t="s">
        <v>130</v>
      </c>
      <c r="B3" s="10"/>
      <c r="C3" s="10"/>
      <c r="D3" s="10"/>
    </row>
    <row r="4" spans="1:4" ht="15.75" thickBot="1">
      <c r="A4" s="8" t="s">
        <v>36</v>
      </c>
      <c r="B4" s="8" t="s">
        <v>37</v>
      </c>
      <c r="C4" s="18" t="s">
        <v>2</v>
      </c>
      <c r="D4" s="8" t="s">
        <v>99</v>
      </c>
    </row>
    <row r="5" spans="1:4" ht="15.75" thickBot="1">
      <c r="A5" s="6" t="s">
        <v>131</v>
      </c>
      <c r="B5" s="23"/>
      <c r="C5" s="23"/>
      <c r="D5" s="6" t="s">
        <v>38</v>
      </c>
    </row>
    <row r="6" spans="1:4" ht="15.75" thickBot="1">
      <c r="A6" s="5" t="s">
        <v>39</v>
      </c>
      <c r="B6" s="22"/>
      <c r="C6" s="22"/>
      <c r="D6" s="4" t="s">
        <v>40</v>
      </c>
    </row>
    <row r="7" spans="1:4" ht="15.75" thickBot="1">
      <c r="A7" s="5" t="s">
        <v>41</v>
      </c>
      <c r="B7" s="22"/>
      <c r="C7" s="22"/>
      <c r="D7" s="4" t="s">
        <v>42</v>
      </c>
    </row>
    <row r="8" spans="1:4" ht="15.75" thickBot="1">
      <c r="A8" s="2" t="s">
        <v>43</v>
      </c>
      <c r="B8" s="21">
        <f>SUM(B5+B6-B7)</f>
        <v>0</v>
      </c>
      <c r="C8" s="21">
        <f>SUM(C5+C6-C7)</f>
        <v>0</v>
      </c>
      <c r="D8" s="3"/>
    </row>
    <row r="9" spans="1:4" ht="15.75" thickBot="1">
      <c r="A9" s="5" t="s">
        <v>44</v>
      </c>
      <c r="B9" s="22"/>
      <c r="C9" s="22"/>
      <c r="D9" s="4" t="s">
        <v>45</v>
      </c>
    </row>
    <row r="10" spans="1:4" ht="15.75" thickBot="1">
      <c r="A10" s="2" t="s">
        <v>104</v>
      </c>
      <c r="B10" s="24">
        <f>B8-B9</f>
        <v>0</v>
      </c>
      <c r="C10" s="24">
        <f>C8-C9</f>
        <v>0</v>
      </c>
      <c r="D10" s="3" t="s">
        <v>46</v>
      </c>
    </row>
    <row r="11" spans="1:4" ht="15.75" thickBot="1">
      <c r="A11" s="5" t="s">
        <v>47</v>
      </c>
      <c r="B11" s="22"/>
      <c r="C11" s="22"/>
      <c r="D11" s="4" t="s">
        <v>48</v>
      </c>
    </row>
    <row r="12" spans="1:4" ht="15.75" thickBot="1">
      <c r="A12" s="5" t="s">
        <v>49</v>
      </c>
      <c r="B12" s="22"/>
      <c r="C12" s="22"/>
      <c r="D12" s="4"/>
    </row>
    <row r="13" spans="1:4" ht="15.75" thickBot="1">
      <c r="A13" s="2" t="s">
        <v>50</v>
      </c>
      <c r="B13" s="21">
        <f>SUM(B11+B12)</f>
        <v>0</v>
      </c>
      <c r="C13" s="21">
        <f>-SUM(C11+C12)</f>
        <v>0</v>
      </c>
      <c r="D13" s="3"/>
    </row>
    <row r="14" spans="1:4" ht="15.75" thickBot="1">
      <c r="A14" s="5" t="s">
        <v>132</v>
      </c>
      <c r="B14" s="22"/>
      <c r="C14" s="22"/>
      <c r="D14" s="4" t="s">
        <v>51</v>
      </c>
    </row>
    <row r="15" spans="1:4" ht="15.75" thickBot="1">
      <c r="A15" s="5" t="s">
        <v>133</v>
      </c>
      <c r="B15" s="22"/>
      <c r="C15" s="22"/>
      <c r="D15" s="4" t="s">
        <v>51</v>
      </c>
    </row>
    <row r="16" spans="1:4" ht="15.75" thickBot="1">
      <c r="A16" s="2" t="s">
        <v>52</v>
      </c>
      <c r="B16" s="21">
        <f>B14-B15</f>
        <v>0</v>
      </c>
      <c r="C16" s="21">
        <f>C14-C15</f>
        <v>0</v>
      </c>
      <c r="D16" s="3" t="s">
        <v>51</v>
      </c>
    </row>
    <row r="17" spans="1:4" ht="15.75" thickBot="1">
      <c r="A17" s="5" t="s">
        <v>53</v>
      </c>
      <c r="B17" s="22"/>
      <c r="C17" s="22"/>
      <c r="D17" s="4" t="s">
        <v>54</v>
      </c>
    </row>
    <row r="18" spans="1:4" ht="15.75" thickBot="1">
      <c r="A18" s="2" t="s">
        <v>55</v>
      </c>
      <c r="B18" s="21">
        <f>SUM(B13+B16+B17)</f>
        <v>0</v>
      </c>
      <c r="C18" s="21">
        <f>SUM(C13+C16+C17)</f>
        <v>0</v>
      </c>
      <c r="D18" s="3"/>
    </row>
    <row r="19" spans="1:4" ht="15.75" thickBot="1">
      <c r="A19" s="2" t="s">
        <v>56</v>
      </c>
      <c r="B19" s="21">
        <f>B10-B18</f>
        <v>0</v>
      </c>
      <c r="C19" s="21">
        <f>C10-C18</f>
        <v>0</v>
      </c>
      <c r="D19" s="3"/>
    </row>
    <row r="20" spans="1:4" ht="15.75" thickBot="1">
      <c r="A20" s="5" t="s">
        <v>57</v>
      </c>
      <c r="B20" s="21"/>
      <c r="C20" s="21"/>
      <c r="D20" s="4" t="s">
        <v>58</v>
      </c>
    </row>
    <row r="21" spans="1:4" ht="15.75" thickBot="1">
      <c r="A21" s="5" t="s">
        <v>59</v>
      </c>
      <c r="B21" s="21"/>
      <c r="C21" s="21"/>
      <c r="D21" s="4" t="s">
        <v>60</v>
      </c>
    </row>
    <row r="22" spans="1:4" ht="15.75" thickBot="1">
      <c r="A22" s="5" t="s">
        <v>134</v>
      </c>
      <c r="B22" s="21"/>
      <c r="C22" s="21"/>
      <c r="D22" s="4" t="s">
        <v>61</v>
      </c>
    </row>
    <row r="23" spans="1:4" ht="15.75" thickBot="1">
      <c r="A23" s="2" t="s">
        <v>135</v>
      </c>
      <c r="B23" s="25">
        <f>SUM(B19:B21)</f>
        <v>0</v>
      </c>
      <c r="C23" s="25">
        <f>SUM(C19:C21)</f>
        <v>0</v>
      </c>
      <c r="D23" s="4"/>
    </row>
    <row r="24" spans="1:4" ht="15.75" thickBot="1">
      <c r="A24" s="5" t="s">
        <v>136</v>
      </c>
      <c r="B24" s="26">
        <f>'B3-Income Statement '!B24</f>
        <v>0</v>
      </c>
      <c r="C24" s="26">
        <f>'B3-Income Statement '!C24</f>
        <v>0</v>
      </c>
      <c r="D24" s="4" t="s">
        <v>137</v>
      </c>
    </row>
    <row r="25" spans="1:4" ht="15.75" thickBot="1">
      <c r="A25" s="2" t="s">
        <v>153</v>
      </c>
      <c r="B25" s="25">
        <f>SUM(B23:B24)</f>
        <v>0</v>
      </c>
      <c r="C25" s="25">
        <f>SUM(C23:C24)</f>
        <v>0</v>
      </c>
      <c r="D25" s="4"/>
    </row>
    <row r="26" spans="1:4" ht="15.75" thickBot="1">
      <c r="A26" s="5" t="s">
        <v>62</v>
      </c>
      <c r="B26" s="22"/>
      <c r="C26" s="22"/>
      <c r="D26" s="4"/>
    </row>
    <row r="27" spans="1:4" ht="15.75" thickBot="1">
      <c r="A27" s="2" t="s">
        <v>63</v>
      </c>
      <c r="B27" s="21">
        <f>SUM(B25-B26)</f>
        <v>0</v>
      </c>
      <c r="C27" s="21">
        <f>SUM(C25-C26)</f>
        <v>0</v>
      </c>
      <c r="D27" s="3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9.7109375" style="1" customWidth="1"/>
    <col min="2" max="2" width="15.8515625" style="1" bestFit="1" customWidth="1"/>
    <col min="3" max="3" width="13.28125" style="1" bestFit="1" customWidth="1"/>
    <col min="4" max="4" width="26.8515625" style="1" bestFit="1" customWidth="1"/>
    <col min="5" max="16384" width="9.140625" style="1" customWidth="1"/>
  </cols>
  <sheetData>
    <row r="1" spans="1:4" ht="30.75" customHeight="1">
      <c r="A1" s="105" t="s">
        <v>102</v>
      </c>
      <c r="B1" s="105"/>
      <c r="C1" s="105"/>
      <c r="D1" s="105"/>
    </row>
    <row r="2" spans="1:4" ht="15.75">
      <c r="A2" s="10"/>
      <c r="B2" s="10"/>
      <c r="C2" s="10"/>
      <c r="D2" s="10"/>
    </row>
    <row r="3" spans="1:4" ht="16.5" thickBot="1">
      <c r="A3" s="7" t="s">
        <v>138</v>
      </c>
      <c r="B3" s="10"/>
      <c r="C3" s="10"/>
      <c r="D3" s="10"/>
    </row>
    <row r="4" spans="1:4" ht="15.75" thickBot="1">
      <c r="A4" s="8" t="s">
        <v>0</v>
      </c>
      <c r="B4" s="9" t="s">
        <v>37</v>
      </c>
      <c r="C4" s="9" t="s">
        <v>64</v>
      </c>
      <c r="D4" s="9" t="s">
        <v>3</v>
      </c>
    </row>
    <row r="5" spans="1:4" ht="15.75" thickBot="1">
      <c r="A5" s="5" t="s">
        <v>131</v>
      </c>
      <c r="B5" s="23"/>
      <c r="C5" s="23"/>
      <c r="D5" s="4" t="s">
        <v>65</v>
      </c>
    </row>
    <row r="6" spans="1:4" ht="15.75" thickBot="1">
      <c r="A6" s="5" t="s">
        <v>66</v>
      </c>
      <c r="B6" s="22"/>
      <c r="C6" s="22"/>
      <c r="D6" s="4" t="s">
        <v>67</v>
      </c>
    </row>
    <row r="7" spans="1:4" ht="15.75" thickBot="1">
      <c r="A7" s="5" t="s">
        <v>68</v>
      </c>
      <c r="B7" s="22"/>
      <c r="C7" s="22"/>
      <c r="D7" s="4" t="s">
        <v>69</v>
      </c>
    </row>
    <row r="8" spans="1:4" ht="15.75" thickBot="1">
      <c r="A8" s="2" t="s">
        <v>70</v>
      </c>
      <c r="B8" s="21">
        <f>SUM(B5+B6-B7)</f>
        <v>0</v>
      </c>
      <c r="C8" s="21">
        <f>SUM(C5+C6-C7)</f>
        <v>0</v>
      </c>
      <c r="D8" s="3" t="s">
        <v>71</v>
      </c>
    </row>
    <row r="9" spans="1:4" ht="15.75" thickBot="1">
      <c r="A9" s="5" t="s">
        <v>72</v>
      </c>
      <c r="B9" s="22"/>
      <c r="C9" s="22"/>
      <c r="D9" s="4" t="s">
        <v>58</v>
      </c>
    </row>
    <row r="10" spans="1:4" ht="15.75" thickBot="1">
      <c r="A10" s="5" t="s">
        <v>73</v>
      </c>
      <c r="B10" s="21"/>
      <c r="C10" s="21"/>
      <c r="D10" s="4" t="s">
        <v>74</v>
      </c>
    </row>
    <row r="11" spans="1:4" ht="15.75" thickBot="1">
      <c r="A11" s="5" t="s">
        <v>75</v>
      </c>
      <c r="B11" s="22"/>
      <c r="C11" s="22"/>
      <c r="D11" s="4" t="s">
        <v>60</v>
      </c>
    </row>
    <row r="12" spans="1:4" ht="15.75" thickBot="1">
      <c r="A12" s="2" t="s">
        <v>76</v>
      </c>
      <c r="B12" s="25">
        <f>SUM(B8:B11)</f>
        <v>0</v>
      </c>
      <c r="C12" s="25">
        <f>SUM(C8:C11)</f>
        <v>0</v>
      </c>
      <c r="D12" s="3"/>
    </row>
    <row r="13" spans="1:4" ht="15.75" thickBot="1">
      <c r="A13" s="5" t="s">
        <v>77</v>
      </c>
      <c r="B13" s="21"/>
      <c r="C13" s="21"/>
      <c r="D13" s="4"/>
    </row>
    <row r="14" spans="1:4" ht="15.75" thickBot="1">
      <c r="A14" s="5" t="s">
        <v>78</v>
      </c>
      <c r="B14" s="22"/>
      <c r="C14" s="22"/>
      <c r="D14" s="4"/>
    </row>
    <row r="15" spans="1:4" ht="15.75" thickBot="1">
      <c r="A15" s="5" t="s">
        <v>79</v>
      </c>
      <c r="B15" s="22"/>
      <c r="C15" s="22"/>
      <c r="D15" s="4"/>
    </row>
    <row r="16" spans="1:4" ht="15.75" thickBot="1">
      <c r="A16" s="5" t="s">
        <v>139</v>
      </c>
      <c r="B16" s="21"/>
      <c r="C16" s="21"/>
      <c r="D16" s="4"/>
    </row>
    <row r="17" spans="1:4" ht="15.75" thickBot="1">
      <c r="A17" s="5" t="s">
        <v>80</v>
      </c>
      <c r="B17" s="22"/>
      <c r="C17" s="22"/>
      <c r="D17" s="4"/>
    </row>
    <row r="18" spans="1:4" ht="15.75" thickBot="1">
      <c r="A18" s="5" t="s">
        <v>81</v>
      </c>
      <c r="B18" s="21"/>
      <c r="C18" s="21"/>
      <c r="D18" s="4"/>
    </row>
    <row r="19" spans="1:4" ht="15.75" thickBot="1">
      <c r="A19" s="20" t="s">
        <v>105</v>
      </c>
      <c r="B19" s="24">
        <f>SUM(B13:B18)</f>
        <v>0</v>
      </c>
      <c r="C19" s="24">
        <f>SUM(C13:C18)</f>
        <v>0</v>
      </c>
      <c r="D19" s="3"/>
    </row>
    <row r="20" spans="1:4" ht="15.75" thickBot="1">
      <c r="A20" s="5" t="s">
        <v>82</v>
      </c>
      <c r="B20" s="21"/>
      <c r="C20" s="21"/>
      <c r="D20" s="4" t="s">
        <v>74</v>
      </c>
    </row>
    <row r="21" spans="1:4" ht="15.75" thickBot="1">
      <c r="A21" s="5" t="s">
        <v>83</v>
      </c>
      <c r="B21" s="21"/>
      <c r="C21" s="21"/>
      <c r="D21" s="4" t="s">
        <v>54</v>
      </c>
    </row>
    <row r="22" spans="1:4" ht="15.75" thickBot="1">
      <c r="A22" s="5" t="s">
        <v>134</v>
      </c>
      <c r="B22" s="21"/>
      <c r="C22" s="21"/>
      <c r="D22" s="4" t="s">
        <v>140</v>
      </c>
    </row>
    <row r="23" spans="1:4" ht="15.75" thickBot="1">
      <c r="A23" s="2" t="s">
        <v>141</v>
      </c>
      <c r="B23" s="25">
        <f>SUM(B19:B21)</f>
        <v>0</v>
      </c>
      <c r="C23" s="25">
        <f>SUM(C19:C21)</f>
        <v>0</v>
      </c>
      <c r="D23" s="3"/>
    </row>
    <row r="24" spans="1:4" ht="15.75" thickBot="1">
      <c r="A24" s="2" t="s">
        <v>142</v>
      </c>
      <c r="B24" s="25">
        <f>B12-B23</f>
        <v>0</v>
      </c>
      <c r="C24" s="25">
        <f>C12-C23</f>
        <v>0</v>
      </c>
      <c r="D24" s="3"/>
    </row>
    <row r="25" spans="1:4" ht="15.75" thickBot="1">
      <c r="A25" s="5" t="s">
        <v>143</v>
      </c>
      <c r="B25" s="22"/>
      <c r="C25" s="22"/>
      <c r="D25" s="3"/>
    </row>
    <row r="26" spans="1:4" ht="15.75" thickBot="1">
      <c r="A26" s="2" t="s">
        <v>152</v>
      </c>
      <c r="B26" s="21">
        <f>SUM(B24-B25)</f>
        <v>0</v>
      </c>
      <c r="C26" s="21">
        <f>SUM(C24-C25)</f>
        <v>0</v>
      </c>
      <c r="D26" s="4"/>
    </row>
    <row r="27" spans="1:4" ht="15">
      <c r="A27" s="11" t="s">
        <v>144</v>
      </c>
      <c r="B27" s="12"/>
      <c r="C27" s="12"/>
      <c r="D27" s="11"/>
    </row>
  </sheetData>
  <sheetProtection/>
  <mergeCells count="1">
    <mergeCell ref="A1:D1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D16" sqref="D16"/>
    </sheetView>
  </sheetViews>
  <sheetFormatPr defaultColWidth="9.00390625" defaultRowHeight="15"/>
  <cols>
    <col min="1" max="1" width="31.140625" style="1" customWidth="1"/>
    <col min="2" max="3" width="15.57421875" style="1" customWidth="1"/>
    <col min="4" max="4" width="15.421875" style="1" customWidth="1"/>
    <col min="5" max="5" width="15.00390625" style="1" customWidth="1"/>
    <col min="6" max="6" width="15.28125" style="1" customWidth="1"/>
    <col min="7" max="7" width="16.140625" style="1" customWidth="1"/>
    <col min="8" max="8" width="15.00390625" style="1" customWidth="1"/>
    <col min="9" max="16384" width="9.00390625" style="1" customWidth="1"/>
  </cols>
  <sheetData>
    <row r="1" ht="16.5" thickBot="1">
      <c r="A1" s="7" t="s">
        <v>145</v>
      </c>
    </row>
    <row r="2" spans="1:8" ht="29.25" thickBot="1">
      <c r="A2" s="46" t="s">
        <v>36</v>
      </c>
      <c r="B2" s="14" t="s">
        <v>84</v>
      </c>
      <c r="C2" s="14" t="s">
        <v>146</v>
      </c>
      <c r="D2" s="14" t="s">
        <v>85</v>
      </c>
      <c r="E2" s="14" t="s">
        <v>86</v>
      </c>
      <c r="F2" s="14" t="s">
        <v>87</v>
      </c>
      <c r="G2" s="14" t="s">
        <v>88</v>
      </c>
      <c r="H2" s="14" t="s">
        <v>89</v>
      </c>
    </row>
    <row r="3" spans="1:8" ht="15.75" thickBot="1">
      <c r="A3" s="6" t="s">
        <v>90</v>
      </c>
      <c r="B3" s="6"/>
      <c r="C3" s="6"/>
      <c r="D3" s="6"/>
      <c r="E3" s="6"/>
      <c r="F3" s="6"/>
      <c r="G3" s="6"/>
      <c r="H3" s="19"/>
    </row>
    <row r="4" spans="1:8" ht="15.75" thickBot="1">
      <c r="A4" s="5" t="s">
        <v>91</v>
      </c>
      <c r="B4" s="4"/>
      <c r="C4" s="4"/>
      <c r="D4" s="4"/>
      <c r="E4" s="4"/>
      <c r="F4" s="4"/>
      <c r="G4" s="4"/>
      <c r="H4" s="19"/>
    </row>
    <row r="5" spans="1:8" ht="15.75" thickBot="1">
      <c r="A5" s="5" t="s">
        <v>147</v>
      </c>
      <c r="B5" s="4"/>
      <c r="C5" s="4"/>
      <c r="D5" s="4"/>
      <c r="E5" s="4"/>
      <c r="F5" s="4"/>
      <c r="G5" s="4"/>
      <c r="H5" s="19"/>
    </row>
    <row r="6" spans="1:8" ht="15.75" thickBot="1">
      <c r="A6" s="5" t="s">
        <v>148</v>
      </c>
      <c r="B6" s="4"/>
      <c r="C6" s="4"/>
      <c r="D6" s="4"/>
      <c r="E6" s="4"/>
      <c r="F6" s="4"/>
      <c r="G6" s="4"/>
      <c r="H6" s="19"/>
    </row>
    <row r="7" spans="1:8" ht="15.75" thickBot="1">
      <c r="A7" s="5" t="s">
        <v>149</v>
      </c>
      <c r="B7" s="4"/>
      <c r="C7" s="4"/>
      <c r="D7" s="4"/>
      <c r="E7" s="4"/>
      <c r="F7" s="4"/>
      <c r="G7" s="4"/>
      <c r="H7" s="19"/>
    </row>
    <row r="8" spans="1:8" ht="15.75" thickBot="1">
      <c r="A8" s="5"/>
      <c r="B8" s="4"/>
      <c r="C8" s="4"/>
      <c r="D8" s="4"/>
      <c r="E8" s="4"/>
      <c r="F8" s="4"/>
      <c r="G8" s="4"/>
      <c r="H8" s="19"/>
    </row>
    <row r="9" spans="1:8" ht="15.75" thickBot="1">
      <c r="A9" s="5"/>
      <c r="B9" s="4"/>
      <c r="C9" s="4"/>
      <c r="D9" s="4"/>
      <c r="E9" s="4"/>
      <c r="F9" s="4"/>
      <c r="G9" s="4"/>
      <c r="H9" s="19"/>
    </row>
    <row r="10" spans="1:8" ht="15.75" thickBot="1">
      <c r="A10" s="5"/>
      <c r="B10" s="4"/>
      <c r="C10" s="4"/>
      <c r="D10" s="4"/>
      <c r="E10" s="4"/>
      <c r="F10" s="4"/>
      <c r="G10" s="4"/>
      <c r="H10" s="19"/>
    </row>
    <row r="11" spans="1:8" ht="15.75" thickBot="1">
      <c r="A11" s="2" t="s">
        <v>150</v>
      </c>
      <c r="B11" s="24">
        <f aca="true" t="shared" si="0" ref="B11:H11">SUM(B3:B10)</f>
        <v>0</v>
      </c>
      <c r="C11" s="24">
        <f t="shared" si="0"/>
        <v>0</v>
      </c>
      <c r="D11" s="24">
        <f>SUM(D3:D10)</f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62.421875" style="47" bestFit="1" customWidth="1"/>
    <col min="2" max="2" width="14.140625" style="47" customWidth="1"/>
    <col min="3" max="3" width="14.00390625" style="47" customWidth="1"/>
    <col min="4" max="4" width="12.28125" style="49" customWidth="1"/>
    <col min="5" max="5" width="12.421875" style="50" customWidth="1"/>
    <col min="6" max="6" width="12.00390625" style="47" customWidth="1"/>
    <col min="7" max="7" width="12.8515625" style="50" customWidth="1"/>
    <col min="8" max="8" width="11.140625" style="47" customWidth="1"/>
    <col min="9" max="9" width="10.00390625" style="47" customWidth="1"/>
    <col min="10" max="16384" width="9.140625" style="47" customWidth="1"/>
  </cols>
  <sheetData>
    <row r="1" ht="16.5" thickBot="1">
      <c r="A1" s="7" t="s">
        <v>218</v>
      </c>
    </row>
    <row r="2" spans="1:7" ht="17.25" thickBot="1" thickTop="1">
      <c r="A2" s="48" t="s">
        <v>154</v>
      </c>
      <c r="B2" s="97"/>
      <c r="F2" s="92"/>
      <c r="G2" s="92"/>
    </row>
    <row r="3" spans="1:8" ht="17.25" thickBot="1" thickTop="1">
      <c r="A3" s="47" t="s">
        <v>219</v>
      </c>
      <c r="B3" s="98">
        <f>IF(+B2&gt;13441,2688+(B2-13441)*10%,IF(B2*20%&gt;538,B2*20%,538))</f>
        <v>538</v>
      </c>
      <c r="H3" s="48"/>
    </row>
    <row r="4" spans="1:2" ht="17.25" thickBot="1" thickTop="1">
      <c r="A4" s="47" t="s">
        <v>155</v>
      </c>
      <c r="B4" s="96"/>
    </row>
    <row r="5" spans="1:7" s="54" customFormat="1" ht="32.25" customHeight="1" thickTop="1">
      <c r="A5" s="51" t="s">
        <v>156</v>
      </c>
      <c r="B5" s="95" t="s">
        <v>157</v>
      </c>
      <c r="C5" s="51" t="s">
        <v>158</v>
      </c>
      <c r="D5" s="94" t="s">
        <v>159</v>
      </c>
      <c r="E5" s="52" t="s">
        <v>160</v>
      </c>
      <c r="F5" s="53" t="s">
        <v>161</v>
      </c>
      <c r="G5" s="52" t="s">
        <v>162</v>
      </c>
    </row>
    <row r="6" spans="1:7" ht="15.75">
      <c r="A6" s="55" t="s">
        <v>163</v>
      </c>
      <c r="B6" s="93"/>
      <c r="C6" s="50">
        <f aca="true" t="shared" si="0" ref="C6:C11">B6</f>
        <v>0</v>
      </c>
      <c r="D6" s="100">
        <v>1</v>
      </c>
      <c r="E6" s="101" t="s">
        <v>164</v>
      </c>
      <c r="F6" s="50">
        <f aca="true" t="shared" si="1" ref="F6:F12">IF(C6&gt;E6,SUM(C6-E6),0)</f>
        <v>0</v>
      </c>
      <c r="G6" s="50">
        <f>C6</f>
        <v>0</v>
      </c>
    </row>
    <row r="7" spans="1:7" ht="15.75">
      <c r="A7" s="55" t="s">
        <v>165</v>
      </c>
      <c r="B7" s="93"/>
      <c r="C7" s="50">
        <f t="shared" si="0"/>
        <v>0</v>
      </c>
      <c r="D7" s="100">
        <v>1</v>
      </c>
      <c r="E7" s="101" t="s">
        <v>164</v>
      </c>
      <c r="F7" s="50">
        <f t="shared" si="1"/>
        <v>0</v>
      </c>
      <c r="G7" s="50">
        <f>C7</f>
        <v>0</v>
      </c>
    </row>
    <row r="8" spans="1:7" ht="15.75">
      <c r="A8" s="55" t="s">
        <v>166</v>
      </c>
      <c r="B8" s="93"/>
      <c r="C8" s="50">
        <f t="shared" si="0"/>
        <v>0</v>
      </c>
      <c r="D8" s="100">
        <v>1</v>
      </c>
      <c r="E8" s="101" t="s">
        <v>164</v>
      </c>
      <c r="F8" s="50">
        <f t="shared" si="1"/>
        <v>0</v>
      </c>
      <c r="G8" s="50">
        <f>C8</f>
        <v>0</v>
      </c>
    </row>
    <row r="9" spans="1:7" ht="15.75">
      <c r="A9" s="55" t="s">
        <v>167</v>
      </c>
      <c r="B9" s="93"/>
      <c r="C9" s="50">
        <f t="shared" si="0"/>
        <v>0</v>
      </c>
      <c r="D9" s="100">
        <v>1</v>
      </c>
      <c r="E9" s="101" t="s">
        <v>164</v>
      </c>
      <c r="F9" s="50">
        <f t="shared" si="1"/>
        <v>0</v>
      </c>
      <c r="G9" s="50">
        <f>C9</f>
        <v>0</v>
      </c>
    </row>
    <row r="10" spans="1:7" ht="15.75">
      <c r="A10" s="55" t="s">
        <v>168</v>
      </c>
      <c r="B10" s="93"/>
      <c r="C10" s="50">
        <f t="shared" si="0"/>
        <v>0</v>
      </c>
      <c r="D10" s="100">
        <v>0.25</v>
      </c>
      <c r="E10" s="98">
        <f>(B3+B4)*D10</f>
        <v>134.5</v>
      </c>
      <c r="F10" s="50">
        <f t="shared" si="1"/>
        <v>0</v>
      </c>
      <c r="G10" s="50">
        <f>C10-F10</f>
        <v>0</v>
      </c>
    </row>
    <row r="11" spans="1:7" ht="15.75">
      <c r="A11" s="55" t="s">
        <v>169</v>
      </c>
      <c r="B11" s="93"/>
      <c r="C11" s="50">
        <f t="shared" si="0"/>
        <v>0</v>
      </c>
      <c r="D11" s="100">
        <v>0.25</v>
      </c>
      <c r="E11" s="98">
        <f>(B3+B4)*D11</f>
        <v>134.5</v>
      </c>
      <c r="F11" s="50">
        <f t="shared" si="1"/>
        <v>0</v>
      </c>
      <c r="G11" s="50">
        <f>C11-F11</f>
        <v>0</v>
      </c>
    </row>
    <row r="12" spans="1:7" ht="15.75">
      <c r="A12" s="55" t="s">
        <v>170</v>
      </c>
      <c r="B12" s="93"/>
      <c r="C12" s="50">
        <f>B12*0.9</f>
        <v>0</v>
      </c>
      <c r="D12" s="100">
        <v>0.2</v>
      </c>
      <c r="E12" s="98">
        <f>(B3+B4)*D12</f>
        <v>107.60000000000001</v>
      </c>
      <c r="F12" s="50">
        <f t="shared" si="1"/>
        <v>0</v>
      </c>
      <c r="G12" s="50">
        <f>C12-F12</f>
        <v>0</v>
      </c>
    </row>
    <row r="13" spans="1:7" ht="15.75">
      <c r="A13" s="55" t="s">
        <v>171</v>
      </c>
      <c r="B13" s="93"/>
      <c r="C13" s="50">
        <f>B13*90%</f>
        <v>0</v>
      </c>
      <c r="D13" s="100">
        <v>0.9</v>
      </c>
      <c r="E13" s="101" t="s">
        <v>164</v>
      </c>
      <c r="F13" s="50">
        <f>B13-C13</f>
        <v>0</v>
      </c>
      <c r="G13" s="50">
        <f>B13-F13</f>
        <v>0</v>
      </c>
    </row>
    <row r="14" spans="1:7" ht="15.75">
      <c r="A14" s="55" t="s">
        <v>172</v>
      </c>
      <c r="B14" s="93"/>
      <c r="C14" s="50">
        <f>B14*90%</f>
        <v>0</v>
      </c>
      <c r="D14" s="100">
        <v>0.9</v>
      </c>
      <c r="E14" s="98">
        <f>(B3+B4)*D14</f>
        <v>484.2</v>
      </c>
      <c r="F14" s="50">
        <f>IF(C14&gt;E14,SUM(C14-E14),0)</f>
        <v>0</v>
      </c>
      <c r="G14" s="50">
        <f>C14-F14</f>
        <v>0</v>
      </c>
    </row>
    <row r="15" spans="1:7" ht="15.75">
      <c r="A15" s="55" t="s">
        <v>173</v>
      </c>
      <c r="B15" s="93"/>
      <c r="C15" s="50">
        <f>B15*75%</f>
        <v>0</v>
      </c>
      <c r="D15" s="100">
        <v>0.5</v>
      </c>
      <c r="E15" s="98">
        <f>(B3+B4)*D15</f>
        <v>269</v>
      </c>
      <c r="F15" s="50">
        <f>IF(C15&gt;E15,SUM(C15-E15),0)</f>
        <v>0</v>
      </c>
      <c r="G15" s="50">
        <f>C15-F15</f>
        <v>0</v>
      </c>
    </row>
    <row r="16" spans="1:7" ht="15.75">
      <c r="A16" s="55" t="s">
        <v>174</v>
      </c>
      <c r="B16" s="93"/>
      <c r="C16" s="50">
        <f>B16*75%</f>
        <v>0</v>
      </c>
      <c r="D16" s="100">
        <v>0.66</v>
      </c>
      <c r="E16" s="98">
        <f>(B3+B4)*D16</f>
        <v>355.08000000000004</v>
      </c>
      <c r="F16" s="50">
        <f>IF(C16&gt;E16,SUM(C16-E16),0)</f>
        <v>0</v>
      </c>
      <c r="G16" s="50">
        <f>C16-F16</f>
        <v>0</v>
      </c>
    </row>
    <row r="17" spans="1:7" ht="15.75">
      <c r="A17" s="55" t="s">
        <v>175</v>
      </c>
      <c r="B17" s="93"/>
      <c r="C17" s="50">
        <f aca="true" t="shared" si="2" ref="C17:C22">B17</f>
        <v>0</v>
      </c>
      <c r="D17" s="100">
        <v>1</v>
      </c>
      <c r="E17" s="101" t="s">
        <v>164</v>
      </c>
      <c r="F17" s="50">
        <f>B17-C17</f>
        <v>0</v>
      </c>
      <c r="G17" s="50">
        <f>B17-F17</f>
        <v>0</v>
      </c>
    </row>
    <row r="18" spans="1:7" ht="15.75">
      <c r="A18" s="55" t="s">
        <v>176</v>
      </c>
      <c r="B18" s="93"/>
      <c r="C18" s="50">
        <f t="shared" si="2"/>
        <v>0</v>
      </c>
      <c r="D18" s="100">
        <v>0</v>
      </c>
      <c r="E18" s="98">
        <f>(B3+B4)*D18</f>
        <v>0</v>
      </c>
      <c r="F18" s="50">
        <f>IF(C18&gt;E18,SUM(C18-E18),0)</f>
        <v>0</v>
      </c>
      <c r="G18" s="50">
        <f>C18-F18</f>
        <v>0</v>
      </c>
    </row>
    <row r="19" spans="1:7" ht="15.75">
      <c r="A19" s="55" t="s">
        <v>177</v>
      </c>
      <c r="B19" s="93"/>
      <c r="C19" s="50">
        <f t="shared" si="2"/>
        <v>0</v>
      </c>
      <c r="D19" s="100">
        <v>0</v>
      </c>
      <c r="E19" s="98">
        <f>(B3+B4)*D19</f>
        <v>0</v>
      </c>
      <c r="F19" s="50">
        <f>IF(C19&gt;E19,SUM(C19-E19),0)</f>
        <v>0</v>
      </c>
      <c r="G19" s="50">
        <f>C19-F19</f>
        <v>0</v>
      </c>
    </row>
    <row r="20" spans="1:7" ht="15.75">
      <c r="A20" s="55" t="s">
        <v>178</v>
      </c>
      <c r="B20" s="93"/>
      <c r="C20" s="50">
        <f t="shared" si="2"/>
        <v>0</v>
      </c>
      <c r="D20" s="100">
        <v>0.25</v>
      </c>
      <c r="E20" s="98">
        <f>(B3+B4)*D20</f>
        <v>134.5</v>
      </c>
      <c r="F20" s="50">
        <f>IF(C20&gt;E20,SUM(C20-E20),0)</f>
        <v>0</v>
      </c>
      <c r="G20" s="50">
        <f>C20-F20</f>
        <v>0</v>
      </c>
    </row>
    <row r="21" spans="1:7" ht="15.75">
      <c r="A21" s="56"/>
      <c r="B21" s="57"/>
      <c r="C21" s="50">
        <f t="shared" si="2"/>
        <v>0</v>
      </c>
      <c r="D21" s="100">
        <v>0.25</v>
      </c>
      <c r="E21" s="98">
        <f>(B3+B4)*D21</f>
        <v>134.5</v>
      </c>
      <c r="F21" s="50">
        <f>IF(C21&gt;E21,SUM(C21-E21),0)</f>
        <v>0</v>
      </c>
      <c r="G21" s="50">
        <f>C21-F21</f>
        <v>0</v>
      </c>
    </row>
    <row r="22" spans="1:7" ht="15.75">
      <c r="A22" s="56"/>
      <c r="B22" s="57"/>
      <c r="C22" s="50">
        <f t="shared" si="2"/>
        <v>0</v>
      </c>
      <c r="D22" s="100">
        <v>0.25</v>
      </c>
      <c r="E22" s="99">
        <f>(B3+B4)*D22</f>
        <v>134.5</v>
      </c>
      <c r="F22" s="50">
        <f>IF(C22&gt;E22,SUM(C22-E22),0)</f>
        <v>0</v>
      </c>
      <c r="G22" s="50">
        <f>C22-F22</f>
        <v>0</v>
      </c>
    </row>
    <row r="23" spans="1:7" ht="16.5" thickBot="1">
      <c r="A23" s="47" t="s">
        <v>179</v>
      </c>
      <c r="B23" s="58">
        <f>SUM(B6:B22)</f>
        <v>0</v>
      </c>
      <c r="C23" s="58">
        <f>SUM(C6:C22)</f>
        <v>0</v>
      </c>
      <c r="F23" s="58">
        <f>SUM(F6:F22)</f>
        <v>0</v>
      </c>
      <c r="G23" s="58">
        <f>SUM(G6:G22)</f>
        <v>0</v>
      </c>
    </row>
    <row r="24" ht="16.5" thickTop="1"/>
    <row r="25" spans="1:3" ht="15.75">
      <c r="A25" s="47" t="s">
        <v>180</v>
      </c>
      <c r="C25" s="98">
        <f>G23</f>
        <v>0</v>
      </c>
    </row>
    <row r="26" spans="1:3" ht="15.75">
      <c r="A26" s="47" t="s">
        <v>181</v>
      </c>
      <c r="B26" s="50"/>
      <c r="C26" s="102">
        <f>B4</f>
        <v>0</v>
      </c>
    </row>
    <row r="27" spans="1:3" ht="15.75">
      <c r="A27" s="47" t="s">
        <v>182</v>
      </c>
      <c r="B27" s="50"/>
      <c r="C27" s="98">
        <f>C25-C26</f>
        <v>0</v>
      </c>
    </row>
    <row r="28" spans="1:8" ht="15.75">
      <c r="A28" s="47" t="s">
        <v>183</v>
      </c>
      <c r="C28" s="102">
        <f>SUM(B3:B3)</f>
        <v>538</v>
      </c>
      <c r="H28" s="59"/>
    </row>
    <row r="29" spans="1:3" ht="16.5" thickBot="1">
      <c r="A29" s="47" t="s">
        <v>184</v>
      </c>
      <c r="C29" s="103">
        <f>C27-C28</f>
        <v>-538</v>
      </c>
    </row>
    <row r="30" ht="16.5" thickTop="1">
      <c r="C30" s="104" t="str">
        <f>IF(C29&gt;0,"Solvent","Insolvent")</f>
        <v>Insolvent</v>
      </c>
    </row>
  </sheetData>
  <sheetProtection/>
  <protectedRanges>
    <protectedRange password="EDB1" sqref="F6:G22 A2:A20 C6:E22" name="Range1"/>
  </protectedRanges>
  <printOptions horizontalCentered="1"/>
  <pageMargins left="0.7" right="0.7" top="0.75" bottom="0.75" header="0.3" footer="0.3"/>
  <pageSetup fitToHeight="1" fitToWidth="1" horizontalDpi="600" verticalDpi="600" orientation="landscape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"/>
    </sheetView>
  </sheetViews>
  <sheetFormatPr defaultColWidth="22.7109375" defaultRowHeight="15"/>
  <cols>
    <col min="1" max="1" width="42.421875" style="1" customWidth="1"/>
    <col min="2" max="2" width="13.57421875" style="1" customWidth="1"/>
    <col min="3" max="6" width="14.28125" style="1" customWidth="1"/>
    <col min="7" max="7" width="16.00390625" style="1" customWidth="1"/>
    <col min="8" max="16384" width="22.7109375" style="1" customWidth="1"/>
  </cols>
  <sheetData>
    <row r="1" ht="16.5" thickBot="1">
      <c r="A1" s="7" t="s">
        <v>185</v>
      </c>
    </row>
    <row r="2" spans="1:8" ht="29.25" thickBot="1">
      <c r="A2" s="60"/>
      <c r="B2" s="13" t="s">
        <v>92</v>
      </c>
      <c r="C2" s="13" t="s">
        <v>186</v>
      </c>
      <c r="D2" s="13" t="s">
        <v>94</v>
      </c>
      <c r="E2" s="13" t="s">
        <v>187</v>
      </c>
      <c r="F2" s="13" t="s">
        <v>188</v>
      </c>
      <c r="G2" s="13" t="s">
        <v>89</v>
      </c>
      <c r="H2" s="61"/>
    </row>
    <row r="3" spans="1:7" ht="16.5" thickBot="1">
      <c r="A3" s="106" t="s">
        <v>189</v>
      </c>
      <c r="B3" s="107"/>
      <c r="C3" s="107"/>
      <c r="D3" s="107"/>
      <c r="E3" s="107"/>
      <c r="F3" s="107"/>
      <c r="G3" s="108"/>
    </row>
    <row r="4" spans="1:7" ht="15.75" thickBot="1">
      <c r="A4" s="62" t="s">
        <v>190</v>
      </c>
      <c r="B4" s="63"/>
      <c r="C4" s="64"/>
      <c r="D4" s="64"/>
      <c r="E4" s="64"/>
      <c r="F4" s="64"/>
      <c r="G4" s="65">
        <f>SUM(B4:F4)</f>
        <v>0</v>
      </c>
    </row>
    <row r="5" spans="1:7" ht="15.75" thickBot="1">
      <c r="A5" s="62" t="s">
        <v>96</v>
      </c>
      <c r="B5" s="63"/>
      <c r="C5" s="64"/>
      <c r="D5" s="64"/>
      <c r="E5" s="64"/>
      <c r="F5" s="64"/>
      <c r="G5" s="65">
        <f>SUM(B5:F5)</f>
        <v>0</v>
      </c>
    </row>
    <row r="6" spans="1:7" ht="15.75" thickBot="1">
      <c r="A6" s="62" t="s">
        <v>191</v>
      </c>
      <c r="B6" s="63"/>
      <c r="C6" s="64"/>
      <c r="D6" s="64"/>
      <c r="E6" s="64"/>
      <c r="F6" s="64"/>
      <c r="G6" s="65">
        <f>SUM(B6:F6)</f>
        <v>0</v>
      </c>
    </row>
    <row r="7" spans="1:7" ht="15.75" thickBot="1">
      <c r="A7" s="62" t="s">
        <v>192</v>
      </c>
      <c r="B7" s="64">
        <f>40%*B6</f>
        <v>0</v>
      </c>
      <c r="C7" s="64">
        <f>40%*C6</f>
        <v>0</v>
      </c>
      <c r="D7" s="64">
        <f>40%*D6</f>
        <v>0</v>
      </c>
      <c r="E7" s="64">
        <f>40%*E6</f>
        <v>0</v>
      </c>
      <c r="F7" s="64">
        <f>40%*F6</f>
        <v>0</v>
      </c>
      <c r="G7" s="65">
        <f>SUM(B7:F7)</f>
        <v>0</v>
      </c>
    </row>
    <row r="8" spans="1:7" ht="15.75" thickBot="1">
      <c r="A8" s="66" t="s">
        <v>193</v>
      </c>
      <c r="B8" s="67"/>
      <c r="C8" s="68"/>
      <c r="D8" s="68"/>
      <c r="E8" s="68"/>
      <c r="F8" s="69"/>
      <c r="G8" s="70">
        <f>G7</f>
        <v>0</v>
      </c>
    </row>
    <row r="9" spans="1:7" ht="16.5" thickBot="1">
      <c r="A9" s="106" t="s">
        <v>194</v>
      </c>
      <c r="B9" s="109"/>
      <c r="C9" s="109"/>
      <c r="D9" s="109"/>
      <c r="E9" s="109"/>
      <c r="F9" s="109"/>
      <c r="G9" s="110"/>
    </row>
    <row r="10" spans="1:7" ht="15.75" thickBot="1">
      <c r="A10" s="66" t="s">
        <v>195</v>
      </c>
      <c r="B10" s="71"/>
      <c r="C10" s="72"/>
      <c r="D10" s="72"/>
      <c r="E10" s="72"/>
      <c r="F10" s="73"/>
      <c r="G10" s="70"/>
    </row>
    <row r="11" spans="1:7" ht="15.75" thickBot="1">
      <c r="A11" s="66" t="s">
        <v>196</v>
      </c>
      <c r="B11" s="74"/>
      <c r="C11" s="75"/>
      <c r="D11" s="75"/>
      <c r="E11" s="75"/>
      <c r="F11" s="76"/>
      <c r="G11" s="70">
        <f>SUM(G10-G8)</f>
        <v>0</v>
      </c>
    </row>
    <row r="12" ht="15">
      <c r="A12" s="77"/>
    </row>
    <row r="13" spans="1:7" ht="19.5" customHeight="1">
      <c r="A13" s="111" t="s">
        <v>197</v>
      </c>
      <c r="B13" s="111"/>
      <c r="C13" s="111"/>
      <c r="D13" s="111"/>
      <c r="E13" s="111"/>
      <c r="F13" s="111"/>
      <c r="G13" s="111"/>
    </row>
    <row r="14" spans="1:7" ht="15">
      <c r="A14" s="111"/>
      <c r="B14" s="111"/>
      <c r="C14" s="111"/>
      <c r="D14" s="111"/>
      <c r="E14" s="111"/>
      <c r="F14" s="111"/>
      <c r="G14" s="111"/>
    </row>
    <row r="15" spans="1:7" ht="15">
      <c r="A15" s="111"/>
      <c r="B15" s="111"/>
      <c r="C15" s="111"/>
      <c r="D15" s="111"/>
      <c r="E15" s="111"/>
      <c r="F15" s="111"/>
      <c r="G15" s="111"/>
    </row>
    <row r="16" spans="1:7" ht="15">
      <c r="A16" s="78"/>
      <c r="B16" s="78"/>
      <c r="C16" s="78"/>
      <c r="D16" s="78"/>
      <c r="E16" s="78"/>
      <c r="F16" s="78"/>
      <c r="G16" s="78"/>
    </row>
    <row r="17" spans="1:7" ht="15">
      <c r="A17" s="78"/>
      <c r="B17" s="78"/>
      <c r="C17" s="78"/>
      <c r="D17" s="78"/>
      <c r="E17" s="78"/>
      <c r="F17" s="78"/>
      <c r="G17" s="78"/>
    </row>
  </sheetData>
  <sheetProtection/>
  <mergeCells count="3">
    <mergeCell ref="A3:G3"/>
    <mergeCell ref="A9:G9"/>
    <mergeCell ref="A13:G15"/>
  </mergeCells>
  <printOptions horizontalCentered="1"/>
  <pageMargins left="0.7" right="0.7" top="0.75" bottom="0.75" header="0.3" footer="0.3"/>
  <pageSetup fitToHeight="1" fitToWidth="1"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E23" sqref="E23"/>
    </sheetView>
  </sheetViews>
  <sheetFormatPr defaultColWidth="22.7109375" defaultRowHeight="15"/>
  <cols>
    <col min="1" max="1" width="46.57421875" style="1" customWidth="1"/>
    <col min="2" max="2" width="12.7109375" style="1" customWidth="1"/>
    <col min="3" max="3" width="13.7109375" style="1" customWidth="1"/>
    <col min="4" max="4" width="12.421875" style="1" customWidth="1"/>
    <col min="5" max="5" width="13.140625" style="1" customWidth="1"/>
    <col min="6" max="6" width="13.421875" style="1" customWidth="1"/>
    <col min="7" max="7" width="14.00390625" style="1" customWidth="1"/>
    <col min="8" max="8" width="14.140625" style="1" customWidth="1"/>
    <col min="9" max="16384" width="22.7109375" style="1" customWidth="1"/>
  </cols>
  <sheetData>
    <row r="1" ht="16.5" thickBot="1">
      <c r="A1" s="7" t="s">
        <v>198</v>
      </c>
    </row>
    <row r="2" spans="1:8" ht="45.75" customHeight="1" thickBot="1">
      <c r="A2" s="60"/>
      <c r="B2" s="13" t="s">
        <v>93</v>
      </c>
      <c r="C2" s="15" t="s">
        <v>199</v>
      </c>
      <c r="D2" s="15" t="s">
        <v>200</v>
      </c>
      <c r="E2" s="15" t="s">
        <v>100</v>
      </c>
      <c r="F2" s="15" t="s">
        <v>101</v>
      </c>
      <c r="G2" s="13" t="s">
        <v>94</v>
      </c>
      <c r="H2" s="13" t="s">
        <v>89</v>
      </c>
    </row>
    <row r="3" spans="1:8" ht="16.5" thickBot="1">
      <c r="A3" s="113" t="s">
        <v>97</v>
      </c>
      <c r="B3" s="114"/>
      <c r="C3" s="114"/>
      <c r="D3" s="114"/>
      <c r="E3" s="114"/>
      <c r="F3" s="114"/>
      <c r="G3" s="114"/>
      <c r="H3" s="115"/>
    </row>
    <row r="4" spans="1:8" ht="15.75" thickBot="1">
      <c r="A4" s="62" t="s">
        <v>201</v>
      </c>
      <c r="B4" s="64" t="s">
        <v>95</v>
      </c>
      <c r="C4" s="64" t="s">
        <v>98</v>
      </c>
      <c r="D4" s="64" t="s">
        <v>98</v>
      </c>
      <c r="E4" s="64" t="s">
        <v>98</v>
      </c>
      <c r="F4" s="64" t="s">
        <v>98</v>
      </c>
      <c r="G4" s="64" t="s">
        <v>95</v>
      </c>
      <c r="H4" s="64"/>
    </row>
    <row r="5" spans="1:8" ht="15.75" thickBot="1">
      <c r="A5" s="62" t="s">
        <v>202</v>
      </c>
      <c r="B5" s="64" t="s">
        <v>95</v>
      </c>
      <c r="C5" s="64" t="s">
        <v>98</v>
      </c>
      <c r="D5" s="64" t="s">
        <v>98</v>
      </c>
      <c r="E5" s="64" t="s">
        <v>98</v>
      </c>
      <c r="F5" s="64" t="s">
        <v>98</v>
      </c>
      <c r="G5" s="64" t="s">
        <v>95</v>
      </c>
      <c r="H5" s="64"/>
    </row>
    <row r="6" spans="1:8" ht="15.75" thickBot="1">
      <c r="A6" s="62" t="s">
        <v>203</v>
      </c>
      <c r="B6" s="64"/>
      <c r="C6" s="64"/>
      <c r="D6" s="64"/>
      <c r="E6" s="64"/>
      <c r="F6" s="64"/>
      <c r="G6" s="64"/>
      <c r="H6" s="64"/>
    </row>
    <row r="7" spans="1:8" ht="15.75" thickBot="1">
      <c r="A7" s="62" t="s">
        <v>204</v>
      </c>
      <c r="B7" s="64"/>
      <c r="C7" s="64"/>
      <c r="D7" s="64"/>
      <c r="E7" s="64"/>
      <c r="F7" s="64"/>
      <c r="G7" s="64"/>
      <c r="H7" s="64"/>
    </row>
    <row r="8" spans="1:8" ht="15.75" thickBot="1">
      <c r="A8" s="66" t="s">
        <v>205</v>
      </c>
      <c r="B8" s="65">
        <f aca="true" t="shared" si="0" ref="B8:H8">SUM(B4:B7)</f>
        <v>0</v>
      </c>
      <c r="C8" s="65">
        <f t="shared" si="0"/>
        <v>0</v>
      </c>
      <c r="D8" s="65">
        <f t="shared" si="0"/>
        <v>0</v>
      </c>
      <c r="E8" s="65">
        <f t="shared" si="0"/>
        <v>0</v>
      </c>
      <c r="F8" s="65">
        <f t="shared" si="0"/>
        <v>0</v>
      </c>
      <c r="G8" s="65">
        <f t="shared" si="0"/>
        <v>0</v>
      </c>
      <c r="H8" s="65">
        <f t="shared" si="0"/>
        <v>0</v>
      </c>
    </row>
    <row r="9" spans="1:8" ht="16.5" thickBot="1">
      <c r="A9" s="113" t="s">
        <v>206</v>
      </c>
      <c r="B9" s="116"/>
      <c r="C9" s="116"/>
      <c r="D9" s="116"/>
      <c r="E9" s="116"/>
      <c r="F9" s="116"/>
      <c r="G9" s="116"/>
      <c r="H9" s="115"/>
    </row>
    <row r="10" spans="1:8" ht="15.75" thickBot="1">
      <c r="A10" s="79" t="s">
        <v>207</v>
      </c>
      <c r="B10" s="80"/>
      <c r="C10" s="81"/>
      <c r="D10" s="81"/>
      <c r="E10" s="81"/>
      <c r="F10" s="81"/>
      <c r="G10" s="82"/>
      <c r="H10" s="65"/>
    </row>
    <row r="11" spans="1:8" ht="15.75" thickBot="1">
      <c r="A11" s="79" t="s">
        <v>208</v>
      </c>
      <c r="B11" s="83"/>
      <c r="C11" s="84"/>
      <c r="D11" s="84"/>
      <c r="E11" s="84"/>
      <c r="F11" s="84"/>
      <c r="G11" s="85"/>
      <c r="H11" s="65"/>
    </row>
    <row r="12" spans="1:8" ht="15.75" thickBot="1">
      <c r="A12" s="79" t="s">
        <v>209</v>
      </c>
      <c r="B12" s="83"/>
      <c r="C12" s="84"/>
      <c r="D12" s="84"/>
      <c r="E12" s="84"/>
      <c r="F12" s="84"/>
      <c r="G12" s="85"/>
      <c r="H12" s="65"/>
    </row>
    <row r="13" spans="1:8" ht="15.75" thickBot="1">
      <c r="A13" s="86" t="s">
        <v>210</v>
      </c>
      <c r="B13" s="83"/>
      <c r="C13" s="84"/>
      <c r="D13" s="84"/>
      <c r="E13" s="84"/>
      <c r="F13" s="84"/>
      <c r="G13" s="85"/>
      <c r="H13" s="65">
        <f>SUM(H10:H12)</f>
        <v>0</v>
      </c>
    </row>
    <row r="14" spans="1:8" ht="15.75" thickBot="1">
      <c r="A14" s="87" t="s">
        <v>211</v>
      </c>
      <c r="B14" s="88"/>
      <c r="C14" s="89"/>
      <c r="D14" s="89"/>
      <c r="E14" s="89"/>
      <c r="F14" s="89"/>
      <c r="G14" s="90"/>
      <c r="H14" s="65">
        <f>SUM(H13-H8)</f>
        <v>0</v>
      </c>
    </row>
    <row r="15" ht="15">
      <c r="A15" s="1" t="s">
        <v>212</v>
      </c>
    </row>
    <row r="17" spans="1:8" ht="15">
      <c r="A17" s="117" t="s">
        <v>213</v>
      </c>
      <c r="B17" s="117"/>
      <c r="C17" s="117"/>
      <c r="D17" s="117"/>
      <c r="E17" s="117"/>
      <c r="F17" s="117"/>
      <c r="G17" s="117"/>
      <c r="H17" s="117"/>
    </row>
    <row r="18" spans="1:8" ht="15">
      <c r="A18" s="117"/>
      <c r="B18" s="117"/>
      <c r="C18" s="117"/>
      <c r="D18" s="117"/>
      <c r="E18" s="117"/>
      <c r="F18" s="117"/>
      <c r="G18" s="117"/>
      <c r="H18" s="117"/>
    </row>
    <row r="19" spans="1:8" ht="15">
      <c r="A19" s="91"/>
      <c r="B19" s="91"/>
      <c r="C19" s="91"/>
      <c r="D19" s="91"/>
      <c r="E19" s="91"/>
      <c r="F19" s="91"/>
      <c r="G19" s="91"/>
      <c r="H19" s="91"/>
    </row>
    <row r="20" spans="1:8" ht="15">
      <c r="A20" s="112" t="s">
        <v>214</v>
      </c>
      <c r="B20" s="112"/>
      <c r="C20" s="91"/>
      <c r="D20" s="91"/>
      <c r="E20" s="91"/>
      <c r="F20" s="91"/>
      <c r="G20" s="91"/>
      <c r="H20" s="91"/>
    </row>
    <row r="21" spans="1:8" ht="15">
      <c r="A21" s="112" t="s">
        <v>215</v>
      </c>
      <c r="B21" s="112"/>
      <c r="C21" s="91"/>
      <c r="D21" s="91"/>
      <c r="E21" s="91"/>
      <c r="F21" s="91"/>
      <c r="G21" s="91"/>
      <c r="H21" s="91"/>
    </row>
    <row r="22" spans="1:8" ht="15">
      <c r="A22" s="112" t="s">
        <v>216</v>
      </c>
      <c r="B22" s="112"/>
      <c r="C22" s="91"/>
      <c r="D22" s="91"/>
      <c r="E22" s="91"/>
      <c r="F22" s="91"/>
      <c r="G22" s="91"/>
      <c r="H22" s="91"/>
    </row>
    <row r="23" spans="1:8" ht="15">
      <c r="A23" s="112" t="s">
        <v>217</v>
      </c>
      <c r="B23" s="112"/>
      <c r="C23" s="91"/>
      <c r="D23" s="91"/>
      <c r="E23" s="91"/>
      <c r="F23" s="91"/>
      <c r="G23" s="91"/>
      <c r="H23" s="91"/>
    </row>
    <row r="24" spans="1:8" ht="15">
      <c r="A24" s="91"/>
      <c r="B24" s="91"/>
      <c r="C24" s="91"/>
      <c r="D24" s="91"/>
      <c r="E24" s="91"/>
      <c r="F24" s="91"/>
      <c r="G24" s="91"/>
      <c r="H24" s="91"/>
    </row>
  </sheetData>
  <sheetProtection/>
  <mergeCells count="7">
    <mergeCell ref="A23:B23"/>
    <mergeCell ref="A3:H3"/>
    <mergeCell ref="A9:H9"/>
    <mergeCell ref="A17:H18"/>
    <mergeCell ref="A20:B20"/>
    <mergeCell ref="A21:B21"/>
    <mergeCell ref="A22:B22"/>
  </mergeCells>
  <printOptions horizontalCentered="1"/>
  <pageMargins left="0.7" right="0.7" top="0.75" bottom="0.75" header="0.3" footer="0.3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bpitt</dc:creator>
  <cp:keywords/>
  <dc:description/>
  <cp:lastModifiedBy>Glyne C. Buchanan</cp:lastModifiedBy>
  <cp:lastPrinted>2017-02-08T19:27:43Z</cp:lastPrinted>
  <dcterms:created xsi:type="dcterms:W3CDTF">2008-11-08T01:02:06Z</dcterms:created>
  <dcterms:modified xsi:type="dcterms:W3CDTF">2017-02-20T20:06:36Z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